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2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nm.Print_Titles" localSheetId="0">'1'!$4:$4</definedName>
    <definedName name="省">'[1]基础选项（保留）'!$B$2:$B$38</definedName>
    <definedName name="_xlnm.Print_Area" localSheetId="2">'3'!$A$1:$M$30</definedName>
    <definedName name="_xlnm.Print_Titles" localSheetId="2">'3'!$3:$5</definedName>
    <definedName name="_xlnm._FilterDatabase" localSheetId="2" hidden="1">'3'!$A$5:$IV$30</definedName>
  </definedNames>
  <calcPr fullCalcOnLoad="1"/>
</workbook>
</file>

<file path=xl/sharedStrings.xml><?xml version="1.0" encoding="utf-8"?>
<sst xmlns="http://schemas.openxmlformats.org/spreadsheetml/2006/main" count="292" uniqueCount="185">
  <si>
    <r>
      <t>附件</t>
    </r>
    <r>
      <rPr>
        <sz val="16"/>
        <rFont val="Times New Roman"/>
        <family val="0"/>
      </rPr>
      <t>1</t>
    </r>
  </si>
  <si>
    <t>2023年自治区水利投融资创新激励资金投资计划表</t>
  </si>
  <si>
    <t>单位：万元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</si>
  <si>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</si>
  <si>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市县名称</t>
    </r>
  </si>
  <si>
    <r>
      <rPr>
        <b/>
        <sz val="11"/>
        <rFont val="宋体"/>
        <family val="0"/>
      </rPr>
      <t>项目名称</t>
    </r>
  </si>
  <si>
    <r>
      <rPr>
        <b/>
        <sz val="11"/>
        <rFont val="宋体"/>
        <family val="0"/>
      </rPr>
      <t>本次安排投资</t>
    </r>
  </si>
  <si>
    <r>
      <rPr>
        <b/>
        <sz val="11"/>
        <rFont val="宋体"/>
        <family val="0"/>
      </rPr>
      <t>备注</t>
    </r>
  </si>
  <si>
    <r>
      <rPr>
        <b/>
        <sz val="11"/>
        <rFont val="宋体"/>
        <family val="0"/>
      </rPr>
      <t>合计</t>
    </r>
  </si>
  <si>
    <r>
      <rPr>
        <b/>
        <sz val="11"/>
        <rFont val="宋体"/>
        <family val="0"/>
      </rPr>
      <t>一</t>
    </r>
  </si>
  <si>
    <r>
      <rPr>
        <b/>
        <sz val="11"/>
        <rFont val="宋体"/>
        <family val="0"/>
      </rPr>
      <t>南宁市</t>
    </r>
  </si>
  <si>
    <r>
      <rPr>
        <sz val="11"/>
        <rFont val="方正书宋_GBK"/>
        <family val="0"/>
      </rPr>
      <t>青秀区</t>
    </r>
  </si>
  <si>
    <r>
      <rPr>
        <sz val="11"/>
        <rFont val="宋体"/>
        <family val="0"/>
      </rPr>
      <t>青秀区水利投融资创新激励资金</t>
    </r>
  </si>
  <si>
    <r>
      <rPr>
        <sz val="11"/>
        <rFont val="方正书宋_GBK"/>
        <family val="0"/>
      </rPr>
      <t>青秀区农村连片集中供水工程</t>
    </r>
    <r>
      <rPr>
        <sz val="11"/>
        <rFont val="Times New Roman"/>
        <family val="0"/>
      </rPr>
      <t>29</t>
    </r>
    <r>
      <rPr>
        <sz val="11"/>
        <rFont val="方正书宋_GBK"/>
        <family val="0"/>
      </rPr>
      <t>万元</t>
    </r>
  </si>
  <si>
    <r>
      <rPr>
        <sz val="11"/>
        <rFont val="方正书宋_GBK"/>
        <family val="0"/>
      </rPr>
      <t>武鸣区</t>
    </r>
  </si>
  <si>
    <r>
      <rPr>
        <sz val="11"/>
        <rFont val="宋体"/>
        <family val="0"/>
      </rPr>
      <t>武鸣区水利投融资创新激励资金</t>
    </r>
  </si>
  <si>
    <r>
      <rPr>
        <sz val="11"/>
        <rFont val="方正书宋_GBK"/>
        <family val="0"/>
      </rPr>
      <t>南宁市武鸣区忠党水库除险加固工程</t>
    </r>
    <r>
      <rPr>
        <sz val="11"/>
        <rFont val="Times New Roman"/>
        <family val="0"/>
      </rPr>
      <t>50</t>
    </r>
    <r>
      <rPr>
        <sz val="11"/>
        <rFont val="方正书宋_GBK"/>
        <family val="0"/>
      </rPr>
      <t>万元、南宁市武鸣区那打水库除险加固工程</t>
    </r>
    <r>
      <rPr>
        <sz val="11"/>
        <rFont val="Times New Roman"/>
        <family val="0"/>
      </rPr>
      <t>120</t>
    </r>
    <r>
      <rPr>
        <sz val="11"/>
        <rFont val="方正书宋_GBK"/>
        <family val="0"/>
      </rPr>
      <t>万元</t>
    </r>
  </si>
  <si>
    <r>
      <rPr>
        <b/>
        <sz val="11"/>
        <rFont val="宋体"/>
        <family val="0"/>
      </rPr>
      <t>二</t>
    </r>
  </si>
  <si>
    <r>
      <rPr>
        <b/>
        <sz val="11"/>
        <rFont val="宋体"/>
        <family val="0"/>
      </rPr>
      <t>柳州市</t>
    </r>
  </si>
  <si>
    <r>
      <rPr>
        <sz val="11"/>
        <rFont val="方正书宋_GBK"/>
        <family val="0"/>
      </rPr>
      <t>柳江区</t>
    </r>
  </si>
  <si>
    <r>
      <rPr>
        <sz val="11"/>
        <rFont val="宋体"/>
        <family val="0"/>
      </rPr>
      <t>柳江区水利投融资创新激励资金</t>
    </r>
  </si>
  <si>
    <r>
      <rPr>
        <sz val="11"/>
        <rFont val="方正书宋_GBK"/>
        <family val="0"/>
      </rPr>
      <t>柳州市柳江区城乡供水一体化建设项目</t>
    </r>
    <r>
      <rPr>
        <sz val="11"/>
        <rFont val="Times New Roman"/>
        <family val="0"/>
      </rPr>
      <t>150</t>
    </r>
    <r>
      <rPr>
        <sz val="11"/>
        <rFont val="方正书宋_GBK"/>
        <family val="0"/>
      </rPr>
      <t>万元</t>
    </r>
  </si>
  <si>
    <r>
      <rPr>
        <b/>
        <sz val="11"/>
        <rFont val="宋体"/>
        <family val="0"/>
      </rPr>
      <t>三</t>
    </r>
  </si>
  <si>
    <r>
      <rPr>
        <b/>
        <sz val="11"/>
        <rFont val="宋体"/>
        <family val="0"/>
      </rPr>
      <t>桂林市</t>
    </r>
  </si>
  <si>
    <r>
      <rPr>
        <sz val="11"/>
        <rFont val="方正书宋_GBK"/>
        <family val="0"/>
      </rPr>
      <t>临桂区</t>
    </r>
  </si>
  <si>
    <r>
      <rPr>
        <sz val="11"/>
        <rFont val="宋体"/>
        <family val="0"/>
      </rPr>
      <t>临桂区水利投融资创新激励资金</t>
    </r>
  </si>
  <si>
    <r>
      <rPr>
        <sz val="11"/>
        <rFont val="方正书宋_GBK"/>
        <family val="0"/>
      </rPr>
      <t>桂林新区相思江防洪排涝提升工程</t>
    </r>
    <r>
      <rPr>
        <sz val="11"/>
        <rFont val="Times New Roman"/>
        <family val="0"/>
      </rPr>
      <t>500</t>
    </r>
    <r>
      <rPr>
        <sz val="11"/>
        <rFont val="方正书宋_GBK"/>
        <family val="0"/>
      </rPr>
      <t>万元</t>
    </r>
  </si>
  <si>
    <r>
      <rPr>
        <sz val="11"/>
        <rFont val="方正书宋_GBK"/>
        <family val="0"/>
      </rPr>
      <t>叠彩区</t>
    </r>
  </si>
  <si>
    <r>
      <rPr>
        <sz val="11"/>
        <rFont val="宋体"/>
        <family val="0"/>
      </rPr>
      <t>叠彩区水利投融资创新激励资金</t>
    </r>
  </si>
  <si>
    <r>
      <rPr>
        <sz val="11"/>
        <rFont val="方正书宋_GBK"/>
        <family val="0"/>
      </rPr>
      <t>潘家村自来水城市管网扩网工程</t>
    </r>
    <r>
      <rPr>
        <sz val="11"/>
        <rFont val="Times New Roman"/>
        <family val="0"/>
      </rPr>
      <t>4</t>
    </r>
    <r>
      <rPr>
        <sz val="11"/>
        <rFont val="方正书宋_GBK"/>
        <family val="0"/>
      </rPr>
      <t>万元</t>
    </r>
  </si>
  <si>
    <r>
      <rPr>
        <sz val="11"/>
        <rFont val="方正书宋_GBK"/>
        <family val="0"/>
      </rPr>
      <t>阳朔县</t>
    </r>
  </si>
  <si>
    <r>
      <rPr>
        <sz val="11"/>
        <rFont val="宋体"/>
        <family val="0"/>
      </rPr>
      <t>阳朔县水利投融资创新激励资金</t>
    </r>
  </si>
  <si>
    <r>
      <rPr>
        <sz val="11"/>
        <rFont val="方正书宋_GBK"/>
        <family val="0"/>
      </rPr>
      <t>阳朔县新城区防洪治涝（含水系建设）工程水利部分</t>
    </r>
    <r>
      <rPr>
        <sz val="11"/>
        <rFont val="Times New Roman"/>
        <family val="0"/>
      </rPr>
      <t>PPP</t>
    </r>
    <r>
      <rPr>
        <sz val="11"/>
        <rFont val="方正书宋_GBK"/>
        <family val="0"/>
      </rPr>
      <t>项目</t>
    </r>
    <r>
      <rPr>
        <sz val="11"/>
        <rFont val="Times New Roman"/>
        <family val="0"/>
      </rPr>
      <t>95</t>
    </r>
    <r>
      <rPr>
        <sz val="11"/>
        <rFont val="方正书宋_GBK"/>
        <family val="0"/>
      </rPr>
      <t>万元、阳朔县福利镇福利水厂改扩建工程</t>
    </r>
    <r>
      <rPr>
        <sz val="11"/>
        <rFont val="Times New Roman"/>
        <family val="0"/>
      </rPr>
      <t>47</t>
    </r>
    <r>
      <rPr>
        <sz val="11"/>
        <rFont val="方正书宋_GBK"/>
        <family val="0"/>
      </rPr>
      <t>万元、阳朔县久大水库干渠朝阳寨段水毁修复工程</t>
    </r>
    <r>
      <rPr>
        <sz val="11"/>
        <rFont val="Times New Roman"/>
        <family val="0"/>
      </rPr>
      <t>45</t>
    </r>
    <r>
      <rPr>
        <sz val="11"/>
        <rFont val="方正书宋_GBK"/>
        <family val="0"/>
      </rPr>
      <t>万元、阳朔县久大水库灌区及顺梅水库灌区渠道水毁修复工程</t>
    </r>
    <r>
      <rPr>
        <sz val="11"/>
        <rFont val="Times New Roman"/>
        <family val="0"/>
      </rPr>
      <t>40</t>
    </r>
    <r>
      <rPr>
        <sz val="11"/>
        <rFont val="方正书宋_GBK"/>
        <family val="0"/>
      </rPr>
      <t>万元</t>
    </r>
  </si>
  <si>
    <r>
      <rPr>
        <b/>
        <sz val="11"/>
        <rFont val="宋体"/>
        <family val="0"/>
      </rPr>
      <t>四</t>
    </r>
  </si>
  <si>
    <r>
      <rPr>
        <b/>
        <sz val="11"/>
        <rFont val="宋体"/>
        <family val="0"/>
      </rPr>
      <t>梧州市</t>
    </r>
  </si>
  <si>
    <r>
      <rPr>
        <sz val="11"/>
        <rFont val="方正书宋_GBK"/>
        <family val="0"/>
      </rPr>
      <t>岑溪市</t>
    </r>
  </si>
  <si>
    <r>
      <rPr>
        <sz val="11"/>
        <rFont val="宋体"/>
        <family val="0"/>
      </rPr>
      <t>岑溪市水利投融资创新激励资金</t>
    </r>
  </si>
  <si>
    <r>
      <rPr>
        <sz val="11"/>
        <rFont val="方正书宋_GBK"/>
        <family val="0"/>
      </rPr>
      <t>岑溪市水网建设规划</t>
    </r>
    <r>
      <rPr>
        <sz val="11"/>
        <rFont val="Times New Roman"/>
        <family val="0"/>
      </rPr>
      <t>49</t>
    </r>
    <r>
      <rPr>
        <sz val="11"/>
        <rFont val="方正书宋_GBK"/>
        <family val="0"/>
      </rPr>
      <t>万元、岑溪市</t>
    </r>
    <r>
      <rPr>
        <sz val="11"/>
        <rFont val="Times New Roman"/>
        <family val="0"/>
      </rPr>
      <t>2023</t>
    </r>
    <r>
      <rPr>
        <sz val="11"/>
        <rFont val="方正书宋_GBK"/>
        <family val="0"/>
      </rPr>
      <t>年大石鼓等</t>
    </r>
    <r>
      <rPr>
        <sz val="11"/>
        <rFont val="Times New Roman"/>
        <family val="0"/>
      </rPr>
      <t>11</t>
    </r>
    <r>
      <rPr>
        <sz val="11"/>
        <rFont val="方正书宋_GBK"/>
        <family val="0"/>
      </rPr>
      <t>座水库大坝安全鉴定</t>
    </r>
    <r>
      <rPr>
        <sz val="11"/>
        <rFont val="Times New Roman"/>
        <family val="0"/>
      </rPr>
      <t>94</t>
    </r>
    <r>
      <rPr>
        <sz val="11"/>
        <rFont val="方正书宋_GBK"/>
        <family val="0"/>
      </rPr>
      <t>万元</t>
    </r>
  </si>
  <si>
    <r>
      <rPr>
        <sz val="11"/>
        <rFont val="方正书宋_GBK"/>
        <family val="0"/>
      </rPr>
      <t>藤县</t>
    </r>
  </si>
  <si>
    <r>
      <rPr>
        <sz val="11"/>
        <rFont val="方正书宋_GBK"/>
        <family val="0"/>
      </rPr>
      <t>脱贫县</t>
    </r>
  </si>
  <si>
    <r>
      <rPr>
        <sz val="11"/>
        <rFont val="方正书宋_GBK"/>
        <family val="0"/>
      </rPr>
      <t>蒙山县</t>
    </r>
  </si>
  <si>
    <r>
      <rPr>
        <b/>
        <sz val="11"/>
        <rFont val="宋体"/>
        <family val="0"/>
      </rPr>
      <t>五</t>
    </r>
  </si>
  <si>
    <r>
      <rPr>
        <b/>
        <sz val="11"/>
        <rFont val="宋体"/>
        <family val="0"/>
      </rPr>
      <t>北海市</t>
    </r>
  </si>
  <si>
    <r>
      <rPr>
        <sz val="11"/>
        <rFont val="方正书宋_GBK"/>
        <family val="0"/>
      </rPr>
      <t>市本级</t>
    </r>
  </si>
  <si>
    <r>
      <rPr>
        <sz val="11"/>
        <rFont val="宋体"/>
        <family val="0"/>
      </rPr>
      <t>北海市水利投融资创新激励资金</t>
    </r>
  </si>
  <si>
    <r>
      <rPr>
        <sz val="11"/>
        <rFont val="方正书宋_GBK"/>
        <family val="0"/>
      </rPr>
      <t>北海市水网建设规划编制费</t>
    </r>
    <r>
      <rPr>
        <sz val="11"/>
        <rFont val="Times New Roman"/>
        <family val="0"/>
      </rPr>
      <t>34</t>
    </r>
    <r>
      <rPr>
        <sz val="11"/>
        <rFont val="方正书宋_GBK"/>
        <family val="0"/>
      </rPr>
      <t>万元、北海市合浦水库灌区续建配套与现代化改造项目前期经费</t>
    </r>
    <r>
      <rPr>
        <sz val="11"/>
        <rFont val="Times New Roman"/>
        <family val="0"/>
      </rPr>
      <t>30</t>
    </r>
    <r>
      <rPr>
        <sz val="11"/>
        <rFont val="方正书宋_GBK"/>
        <family val="0"/>
      </rPr>
      <t>万元</t>
    </r>
  </si>
  <si>
    <r>
      <rPr>
        <sz val="11"/>
        <rFont val="方正书宋_GBK"/>
        <family val="0"/>
      </rPr>
      <t>合浦县</t>
    </r>
  </si>
  <si>
    <r>
      <rPr>
        <sz val="11"/>
        <rFont val="宋体"/>
        <family val="0"/>
      </rPr>
      <t>合浦县水利投融资创新激励资金</t>
    </r>
  </si>
  <si>
    <r>
      <rPr>
        <sz val="11"/>
        <rFont val="方正书宋_GBK"/>
        <family val="0"/>
      </rPr>
      <t>白沙河合浦段灾后重建工程前期经费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万元、白沙河合浦段清淤清障疏浚工程前期经费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万元、合浦县白沙河坡田至出海口段防洪整治工程（二期）前期经费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万元、合浦县插龙江防洪治理工程前期经费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万元、合浦县水利设施监测预警预报系统项目前期经费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万元、合浦县</t>
    </r>
    <r>
      <rPr>
        <sz val="11"/>
        <rFont val="Times New Roman"/>
        <family val="0"/>
      </rPr>
      <t>200</t>
    </r>
    <r>
      <rPr>
        <sz val="11"/>
        <rFont val="方正书宋_GBK"/>
        <family val="0"/>
      </rPr>
      <t>平方公里以下河流防洪治理工程（一期）前期经费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万元、合浦县东片乡镇供水保障工程前期经费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万元、合浦县小型灌区节水改造工程前期经费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万元、北海市合浦县大山江闸除险加固工程前期经费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万元、广西合浦县白沙河白沙镇虎岭段防洪治理工程前期经费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万元、广西合浦县白沙河那江段防洪治理工程（二期）前期经费</t>
    </r>
    <r>
      <rPr>
        <sz val="11"/>
        <rFont val="Times New Roman"/>
        <family val="0"/>
      </rPr>
      <t>10</t>
    </r>
    <r>
      <rPr>
        <sz val="11"/>
        <rFont val="方正书宋_GBK"/>
        <family val="0"/>
      </rPr>
      <t>万元</t>
    </r>
  </si>
  <si>
    <r>
      <rPr>
        <b/>
        <sz val="11"/>
        <rFont val="宋体"/>
        <family val="0"/>
      </rPr>
      <t>六</t>
    </r>
  </si>
  <si>
    <r>
      <rPr>
        <b/>
        <sz val="11"/>
        <rFont val="宋体"/>
        <family val="0"/>
      </rPr>
      <t>防城港市</t>
    </r>
  </si>
  <si>
    <r>
      <rPr>
        <sz val="11"/>
        <rFont val="方正书宋_GBK"/>
        <family val="0"/>
      </rPr>
      <t>防城区</t>
    </r>
  </si>
  <si>
    <r>
      <rPr>
        <sz val="11"/>
        <rFont val="宋体"/>
        <family val="0"/>
      </rPr>
      <t>防城区水利投融资创新激励资金</t>
    </r>
  </si>
  <si>
    <r>
      <rPr>
        <sz val="11"/>
        <rFont val="方正书宋_GBK"/>
        <family val="0"/>
      </rPr>
      <t>防城区城乡自来水厂改扩建项目</t>
    </r>
    <r>
      <rPr>
        <sz val="11"/>
        <rFont val="Times New Roman"/>
        <family val="0"/>
      </rPr>
      <t>188</t>
    </r>
    <r>
      <rPr>
        <sz val="11"/>
        <rFont val="方正书宋_GBK"/>
        <family val="0"/>
      </rPr>
      <t>万元</t>
    </r>
  </si>
  <si>
    <r>
      <rPr>
        <b/>
        <sz val="11"/>
        <rFont val="宋体"/>
        <family val="0"/>
      </rPr>
      <t>七</t>
    </r>
  </si>
  <si>
    <r>
      <rPr>
        <b/>
        <sz val="11"/>
        <rFont val="宋体"/>
        <family val="0"/>
      </rPr>
      <t>钦州市</t>
    </r>
  </si>
  <si>
    <r>
      <rPr>
        <sz val="11"/>
        <rFont val="方正书宋_GBK"/>
        <family val="0"/>
      </rPr>
      <t>浦北县</t>
    </r>
  </si>
  <si>
    <r>
      <rPr>
        <sz val="11"/>
        <rFont val="宋体"/>
        <family val="0"/>
      </rPr>
      <t>浦北县水利投融资创新激励资金</t>
    </r>
  </si>
  <si>
    <r>
      <rPr>
        <sz val="11"/>
        <rFont val="方正书宋_GBK"/>
        <family val="0"/>
      </rPr>
      <t>浦北县马江河水闸修复工程</t>
    </r>
    <r>
      <rPr>
        <sz val="11"/>
        <rFont val="Times New Roman"/>
        <family val="0"/>
      </rPr>
      <t>215</t>
    </r>
    <r>
      <rPr>
        <sz val="11"/>
        <rFont val="方正书宋_GBK"/>
        <family val="0"/>
      </rPr>
      <t>万元</t>
    </r>
  </si>
  <si>
    <r>
      <rPr>
        <b/>
        <sz val="11"/>
        <rFont val="宋体"/>
        <family val="0"/>
      </rPr>
      <t>八</t>
    </r>
  </si>
  <si>
    <r>
      <rPr>
        <b/>
        <sz val="11"/>
        <rFont val="宋体"/>
        <family val="0"/>
      </rPr>
      <t>贵港市</t>
    </r>
  </si>
  <si>
    <r>
      <rPr>
        <sz val="11"/>
        <rFont val="方正书宋_GBK"/>
        <family val="0"/>
      </rPr>
      <t>桂平市</t>
    </r>
  </si>
  <si>
    <r>
      <rPr>
        <b/>
        <sz val="11"/>
        <rFont val="宋体"/>
        <family val="0"/>
      </rPr>
      <t>九</t>
    </r>
  </si>
  <si>
    <r>
      <rPr>
        <b/>
        <sz val="11"/>
        <rFont val="宋体"/>
        <family val="0"/>
      </rPr>
      <t>玉林市</t>
    </r>
  </si>
  <si>
    <r>
      <rPr>
        <sz val="11"/>
        <rFont val="方正书宋_GBK"/>
        <family val="0"/>
      </rPr>
      <t>福绵区</t>
    </r>
  </si>
  <si>
    <r>
      <rPr>
        <sz val="11"/>
        <rFont val="宋体"/>
        <family val="0"/>
      </rPr>
      <t>福绵区水利投融资创新激励资金</t>
    </r>
  </si>
  <si>
    <r>
      <rPr>
        <sz val="11"/>
        <rFont val="方正书宋_GBK"/>
        <family val="0"/>
      </rPr>
      <t>玉林市福绵区供水保障提升工程项目</t>
    </r>
    <r>
      <rPr>
        <sz val="11"/>
        <rFont val="Times New Roman"/>
        <family val="0"/>
      </rPr>
      <t>115</t>
    </r>
    <r>
      <rPr>
        <sz val="11"/>
        <rFont val="方正书宋_GBK"/>
        <family val="0"/>
      </rPr>
      <t>万元</t>
    </r>
  </si>
  <si>
    <r>
      <rPr>
        <sz val="11"/>
        <rFont val="方正书宋_GBK"/>
        <family val="0"/>
      </rPr>
      <t>博白县</t>
    </r>
  </si>
  <si>
    <r>
      <rPr>
        <sz val="11"/>
        <rFont val="方正书宋_GBK"/>
        <family val="0"/>
      </rPr>
      <t>兴业县</t>
    </r>
  </si>
  <si>
    <r>
      <rPr>
        <b/>
        <sz val="11"/>
        <rFont val="宋体"/>
        <family val="0"/>
      </rPr>
      <t>十</t>
    </r>
  </si>
  <si>
    <r>
      <rPr>
        <b/>
        <sz val="11"/>
        <rFont val="宋体"/>
        <family val="0"/>
      </rPr>
      <t>百色市</t>
    </r>
  </si>
  <si>
    <r>
      <rPr>
        <sz val="11"/>
        <rFont val="方正书宋_GBK"/>
        <family val="0"/>
      </rPr>
      <t>平果市</t>
    </r>
  </si>
  <si>
    <r>
      <rPr>
        <sz val="11"/>
        <rFont val="方正书宋_GBK"/>
        <family val="0"/>
      </rPr>
      <t>凌云县</t>
    </r>
  </si>
  <si>
    <r>
      <rPr>
        <sz val="11"/>
        <rFont val="方正书宋_GBK"/>
        <family val="0"/>
      </rPr>
      <t>德保县</t>
    </r>
  </si>
  <si>
    <r>
      <rPr>
        <b/>
        <sz val="11"/>
        <rFont val="宋体"/>
        <family val="0"/>
      </rPr>
      <t>十一</t>
    </r>
  </si>
  <si>
    <r>
      <rPr>
        <b/>
        <sz val="11"/>
        <rFont val="宋体"/>
        <family val="0"/>
      </rPr>
      <t>贺州市</t>
    </r>
  </si>
  <si>
    <r>
      <rPr>
        <sz val="11"/>
        <rFont val="方正书宋_GBK"/>
        <family val="0"/>
      </rPr>
      <t>富川县</t>
    </r>
  </si>
  <si>
    <r>
      <rPr>
        <b/>
        <sz val="11"/>
        <rFont val="宋体"/>
        <family val="0"/>
      </rPr>
      <t>十二</t>
    </r>
  </si>
  <si>
    <r>
      <rPr>
        <b/>
        <sz val="11"/>
        <rFont val="宋体"/>
        <family val="0"/>
      </rPr>
      <t>河池市</t>
    </r>
  </si>
  <si>
    <r>
      <rPr>
        <sz val="11"/>
        <rFont val="方正书宋_GBK"/>
        <family val="0"/>
      </rPr>
      <t>凤山县</t>
    </r>
  </si>
  <si>
    <r>
      <rPr>
        <sz val="11"/>
        <rFont val="方正书宋_GBK"/>
        <family val="0"/>
      </rPr>
      <t>罗城仫佬族自治县</t>
    </r>
  </si>
  <si>
    <r>
      <rPr>
        <b/>
        <sz val="11"/>
        <rFont val="宋体"/>
        <family val="0"/>
      </rPr>
      <t>十三</t>
    </r>
  </si>
  <si>
    <r>
      <rPr>
        <b/>
        <sz val="11"/>
        <rFont val="宋体"/>
        <family val="0"/>
      </rPr>
      <t>来宾市</t>
    </r>
  </si>
  <si>
    <r>
      <rPr>
        <sz val="11"/>
        <rFont val="方正书宋_GBK"/>
        <family val="0"/>
      </rPr>
      <t>金秀县</t>
    </r>
  </si>
  <si>
    <r>
      <t>附件</t>
    </r>
    <r>
      <rPr>
        <sz val="16"/>
        <rFont val="Times New Roman"/>
        <family val="0"/>
      </rPr>
      <t>2</t>
    </r>
    <r>
      <rPr>
        <sz val="22"/>
        <rFont val="Nimbus Roman No9 L"/>
        <family val="0"/>
      </rPr>
      <t xml:space="preserve"> </t>
    </r>
  </si>
  <si>
    <t>2023年部门预算第四批水利投资计划绩效目标总表</t>
  </si>
  <si>
    <r>
      <rPr>
        <sz val="11"/>
        <rFont val="宋体"/>
        <family val="0"/>
      </rPr>
      <t>专项（项目）名称</t>
    </r>
  </si>
  <si>
    <r>
      <t>2023</t>
    </r>
    <r>
      <rPr>
        <sz val="11"/>
        <rFont val="宋体"/>
        <family val="0"/>
      </rPr>
      <t>年自治区财政水利发展资金（第三批）</t>
    </r>
  </si>
  <si>
    <r>
      <rPr>
        <sz val="11"/>
        <rFont val="宋体"/>
        <family val="0"/>
      </rPr>
      <t>省级财政部门</t>
    </r>
  </si>
  <si>
    <r>
      <rPr>
        <sz val="11"/>
        <rFont val="宋体"/>
        <family val="0"/>
      </rPr>
      <t>广西壮族自治区</t>
    </r>
    <r>
      <rPr>
        <sz val="11"/>
        <rFont val="Times New Roman"/>
        <family val="0"/>
      </rPr>
      <t xml:space="preserve">
</t>
    </r>
    <r>
      <rPr>
        <sz val="11"/>
        <rFont val="宋体"/>
        <family val="0"/>
      </rPr>
      <t>财政厅</t>
    </r>
  </si>
  <si>
    <r>
      <rPr>
        <sz val="11"/>
        <rFont val="宋体"/>
        <family val="0"/>
      </rPr>
      <t>省级主管部门</t>
    </r>
  </si>
  <si>
    <r>
      <rPr>
        <sz val="11"/>
        <rFont val="宋体"/>
        <family val="0"/>
      </rPr>
      <t>广西壮族自治区水利厅</t>
    </r>
  </si>
  <si>
    <r>
      <rPr>
        <sz val="11"/>
        <rFont val="宋体"/>
        <family val="0"/>
      </rPr>
      <t>市（县）级主管部门</t>
    </r>
  </si>
  <si>
    <r>
      <rPr>
        <sz val="11"/>
        <rFont val="宋体"/>
        <family val="0"/>
      </rPr>
      <t>各相关市、县（市、区）水利局</t>
    </r>
  </si>
  <si>
    <r>
      <rPr>
        <sz val="11"/>
        <rFont val="宋体"/>
        <family val="0"/>
      </rPr>
      <t>补助金额（万元）</t>
    </r>
  </si>
  <si>
    <r>
      <rPr>
        <sz val="11"/>
        <rFont val="宋体"/>
        <family val="0"/>
      </rPr>
      <t>自治区水利发展资金</t>
    </r>
  </si>
  <si>
    <r>
      <rPr>
        <sz val="11"/>
        <rFont val="宋体"/>
        <family val="0"/>
      </rPr>
      <t>年度总体目标</t>
    </r>
  </si>
  <si>
    <r>
      <rPr>
        <sz val="11"/>
        <rFont val="宋体"/>
        <family val="0"/>
      </rPr>
      <t>加快推进水利项目前期工作及开工建设</t>
    </r>
  </si>
  <si>
    <r>
      <rPr>
        <sz val="11"/>
        <rFont val="宋体"/>
        <family val="0"/>
      </rPr>
      <t>绩效指标</t>
    </r>
  </si>
  <si>
    <r>
      <rPr>
        <sz val="11"/>
        <rFont val="宋体"/>
        <family val="0"/>
      </rPr>
      <t>一级指标</t>
    </r>
  </si>
  <si>
    <r>
      <rPr>
        <sz val="11"/>
        <rFont val="宋体"/>
        <family val="0"/>
      </rPr>
      <t>二级指标</t>
    </r>
  </si>
  <si>
    <r>
      <rPr>
        <sz val="11"/>
        <rFont val="宋体"/>
        <family val="0"/>
      </rPr>
      <t>三级指标</t>
    </r>
  </si>
  <si>
    <r>
      <rPr>
        <sz val="11"/>
        <rFont val="宋体"/>
        <family val="0"/>
      </rPr>
      <t>单位</t>
    </r>
  </si>
  <si>
    <r>
      <rPr>
        <sz val="11"/>
        <rFont val="宋体"/>
        <family val="0"/>
      </rPr>
      <t>指标值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</si>
  <si>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</si>
  <si>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</si>
  <si>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撬动投资</t>
    </r>
  </si>
  <si>
    <r>
      <rPr>
        <sz val="11"/>
        <rFont val="宋体"/>
        <family val="0"/>
      </rPr>
      <t>万元</t>
    </r>
  </si>
  <si>
    <r>
      <t xml:space="preserve">293066
</t>
    </r>
    <r>
      <rPr>
        <sz val="11"/>
        <rFont val="宋体"/>
        <family val="0"/>
      </rPr>
      <t>（各地指标详见附件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</si>
  <si>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</si>
  <si>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截至</t>
    </r>
    <r>
      <rPr>
        <sz val="11"/>
        <rFont val="Times New Roman"/>
        <family val="0"/>
      </rPr>
      <t>2024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6</t>
    </r>
    <r>
      <rPr>
        <sz val="11"/>
        <rFont val="宋体"/>
        <family val="0"/>
      </rPr>
      <t>月底，完工项目初步验收率</t>
    </r>
    <r>
      <rPr>
        <sz val="11"/>
        <rFont val="Times New Roman"/>
        <family val="0"/>
      </rPr>
      <t>(%)</t>
    </r>
  </si>
  <si>
    <r>
      <rPr>
        <sz val="11"/>
        <rFont val="宋体"/>
        <family val="0"/>
      </rPr>
      <t>项目验收合格率</t>
    </r>
    <r>
      <rPr>
        <sz val="11"/>
        <rFont val="Times New Roman"/>
        <family val="0"/>
      </rPr>
      <t>(%)</t>
    </r>
  </si>
  <si>
    <r>
      <rPr>
        <sz val="11"/>
        <rFont val="宋体"/>
        <family val="0"/>
      </rPr>
      <t>已建工程是否存在质量问题</t>
    </r>
    <r>
      <rPr>
        <sz val="11"/>
        <rFont val="Times New Roman"/>
        <family val="0"/>
      </rPr>
      <t>(</t>
    </r>
    <r>
      <rPr>
        <sz val="11"/>
        <rFont val="宋体"/>
        <family val="0"/>
      </rPr>
      <t>是</t>
    </r>
    <r>
      <rPr>
        <sz val="11"/>
        <rFont val="Times New Roman"/>
        <family val="0"/>
      </rPr>
      <t>/</t>
    </r>
    <r>
      <rPr>
        <sz val="11"/>
        <rFont val="宋体"/>
        <family val="0"/>
      </rPr>
      <t>否</t>
    </r>
    <r>
      <rPr>
        <sz val="11"/>
        <rFont val="Times New Roman"/>
        <family val="0"/>
      </rPr>
      <t>)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</si>
  <si>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</si>
  <si>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</si>
  <si>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截至</t>
    </r>
    <r>
      <rPr>
        <sz val="11"/>
        <rFont val="Times New Roman"/>
        <family val="0"/>
      </rPr>
      <t>2023</t>
    </r>
    <r>
      <rPr>
        <sz val="11"/>
        <rFont val="宋体"/>
        <family val="0"/>
      </rPr>
      <t>年底，投资完成比例</t>
    </r>
    <r>
      <rPr>
        <sz val="11"/>
        <rFont val="Times New Roman"/>
        <family val="0"/>
      </rPr>
      <t>(%)</t>
    </r>
  </si>
  <si>
    <t>≥30%</t>
  </si>
  <si>
    <r>
      <rPr>
        <sz val="11"/>
        <rFont val="宋体"/>
        <family val="0"/>
      </rPr>
      <t>截至</t>
    </r>
    <r>
      <rPr>
        <sz val="11"/>
        <rFont val="Times New Roman"/>
        <family val="0"/>
      </rPr>
      <t>2024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6</t>
    </r>
    <r>
      <rPr>
        <sz val="11"/>
        <rFont val="宋体"/>
        <family val="0"/>
      </rPr>
      <t>月，投资完成比例</t>
    </r>
    <r>
      <rPr>
        <sz val="11"/>
        <rFont val="Times New Roman"/>
        <family val="0"/>
      </rPr>
      <t>(%)</t>
    </r>
  </si>
  <si>
    <t>≥80%</t>
  </si>
  <si>
    <r>
      <rPr>
        <sz val="11"/>
        <rFont val="宋体"/>
        <family val="0"/>
      </rPr>
      <t>成本指标</t>
    </r>
  </si>
  <si>
    <r>
      <rPr>
        <sz val="11"/>
        <rFont val="宋体"/>
        <family val="0"/>
      </rPr>
      <t>自治区补助资金不超过成本控制数</t>
    </r>
  </si>
  <si>
    <r>
      <t xml:space="preserve">≤3500
</t>
    </r>
    <r>
      <rPr>
        <sz val="11"/>
        <rFont val="宋体"/>
        <family val="0"/>
      </rPr>
      <t>（各地指标详见附件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</si>
  <si>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</si>
  <si>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可持续影响指标</t>
    </r>
  </si>
  <si>
    <r>
      <rPr>
        <sz val="11"/>
        <rFont val="宋体"/>
        <family val="0"/>
      </rPr>
      <t>已建工程是否良性运行</t>
    </r>
    <r>
      <rPr>
        <sz val="11"/>
        <rFont val="Times New Roman"/>
        <family val="0"/>
      </rPr>
      <t>(</t>
    </r>
    <r>
      <rPr>
        <sz val="11"/>
        <rFont val="宋体"/>
        <family val="0"/>
      </rPr>
      <t>是</t>
    </r>
    <r>
      <rPr>
        <sz val="11"/>
        <rFont val="Times New Roman"/>
        <family val="0"/>
      </rPr>
      <t>/</t>
    </r>
    <r>
      <rPr>
        <sz val="11"/>
        <rFont val="宋体"/>
        <family val="0"/>
      </rPr>
      <t>否</t>
    </r>
    <r>
      <rPr>
        <sz val="11"/>
        <rFont val="Times New Roman"/>
        <family val="0"/>
      </rPr>
      <t>)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</si>
  <si>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</si>
  <si>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工程是否达到设计使用年限</t>
    </r>
    <r>
      <rPr>
        <sz val="11"/>
        <rFont val="Times New Roman"/>
        <family val="0"/>
      </rPr>
      <t>(</t>
    </r>
    <r>
      <rPr>
        <sz val="11"/>
        <rFont val="宋体"/>
        <family val="0"/>
      </rPr>
      <t>是</t>
    </r>
    <r>
      <rPr>
        <sz val="11"/>
        <rFont val="Times New Roman"/>
        <family val="0"/>
      </rPr>
      <t>/</t>
    </r>
    <r>
      <rPr>
        <sz val="11"/>
        <rFont val="宋体"/>
        <family val="0"/>
      </rPr>
      <t>否</t>
    </r>
    <r>
      <rPr>
        <sz val="11"/>
        <rFont val="Times New Roman"/>
        <family val="0"/>
      </rPr>
      <t>)</t>
    </r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</si>
  <si>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</si>
  <si>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服务对满意度指标</t>
    </r>
  </si>
  <si>
    <r>
      <rPr>
        <sz val="11"/>
        <rFont val="宋体"/>
        <family val="0"/>
      </rPr>
      <t>受益群众满意度</t>
    </r>
    <r>
      <rPr>
        <sz val="11"/>
        <rFont val="Times New Roman"/>
        <family val="0"/>
      </rPr>
      <t>(%)</t>
    </r>
  </si>
  <si>
    <t>≥90%</t>
  </si>
  <si>
    <r>
      <rPr>
        <sz val="16"/>
        <rFont val="黑体"/>
        <family val="0"/>
      </rPr>
      <t>附件</t>
    </r>
    <r>
      <rPr>
        <sz val="16"/>
        <rFont val="Times New Roman"/>
        <family val="0"/>
      </rPr>
      <t>3</t>
    </r>
  </si>
  <si>
    <r>
      <t>2023</t>
    </r>
    <r>
      <rPr>
        <sz val="20"/>
        <rFont val="方正小标宋简体"/>
        <family val="0"/>
      </rPr>
      <t>年部门预算第四批水利投资计划绩效目标分解表</t>
    </r>
  </si>
  <si>
    <r>
      <rPr>
        <sz val="10"/>
        <rFont val="黑体"/>
        <family val="0"/>
      </rPr>
      <t>序号</t>
    </r>
  </si>
  <si>
    <r>
      <rPr>
        <sz val="10"/>
        <rFont val="黑体"/>
        <family val="0"/>
      </rPr>
      <t>行政区</t>
    </r>
  </si>
  <si>
    <r>
      <rPr>
        <sz val="10"/>
        <rFont val="黑体"/>
        <family val="0"/>
      </rPr>
      <t>年度目标</t>
    </r>
  </si>
  <si>
    <r>
      <rPr>
        <sz val="10"/>
        <rFont val="黑体"/>
        <family val="0"/>
      </rPr>
      <t>产出指标</t>
    </r>
  </si>
  <si>
    <r>
      <rPr>
        <sz val="10"/>
        <rFont val="黑体"/>
        <family val="0"/>
      </rPr>
      <t>效益指标</t>
    </r>
  </si>
  <si>
    <r>
      <rPr>
        <sz val="10"/>
        <rFont val="黑体"/>
        <family val="0"/>
      </rPr>
      <t>满意度指标</t>
    </r>
  </si>
  <si>
    <r>
      <rPr>
        <sz val="10"/>
        <rFont val="黑体"/>
        <family val="0"/>
      </rPr>
      <t>数量指标</t>
    </r>
  </si>
  <si>
    <r>
      <rPr>
        <sz val="10"/>
        <rFont val="黑体"/>
        <family val="0"/>
      </rPr>
      <t>质量指标</t>
    </r>
  </si>
  <si>
    <r>
      <rPr>
        <sz val="10"/>
        <rFont val="黑体"/>
        <family val="0"/>
      </rPr>
      <t>时效指标</t>
    </r>
  </si>
  <si>
    <r>
      <rPr>
        <sz val="10"/>
        <rFont val="黑体"/>
        <family val="0"/>
      </rPr>
      <t>成本指标</t>
    </r>
  </si>
  <si>
    <r>
      <rPr>
        <sz val="10"/>
        <rFont val="黑体"/>
        <family val="0"/>
      </rPr>
      <t>可持续影响指标</t>
    </r>
  </si>
  <si>
    <r>
      <rPr>
        <sz val="10"/>
        <rFont val="黑体"/>
        <family val="0"/>
      </rPr>
      <t>服务对满意度指标</t>
    </r>
  </si>
  <si>
    <r>
      <rPr>
        <sz val="10"/>
        <rFont val="黑体"/>
        <family val="0"/>
      </rPr>
      <t>撬动投资（万元）</t>
    </r>
  </si>
  <si>
    <r>
      <rPr>
        <sz val="10"/>
        <rFont val="黑体"/>
        <family val="0"/>
      </rPr>
      <t>截至</t>
    </r>
    <r>
      <rPr>
        <sz val="10"/>
        <rFont val="Times New Roman"/>
        <family val="0"/>
      </rPr>
      <t>2024</t>
    </r>
    <r>
      <rPr>
        <sz val="10"/>
        <rFont val="黑体"/>
        <family val="0"/>
      </rPr>
      <t>年</t>
    </r>
    <r>
      <rPr>
        <sz val="10"/>
        <rFont val="Times New Roman"/>
        <family val="0"/>
      </rPr>
      <t>6</t>
    </r>
    <r>
      <rPr>
        <sz val="10"/>
        <rFont val="黑体"/>
        <family val="0"/>
      </rPr>
      <t>月底，完工项目初步验收率</t>
    </r>
    <r>
      <rPr>
        <sz val="10"/>
        <rFont val="Times New Roman"/>
        <family val="0"/>
      </rPr>
      <t>(%)</t>
    </r>
  </si>
  <si>
    <r>
      <rPr>
        <sz val="10"/>
        <rFont val="黑体"/>
        <family val="0"/>
      </rPr>
      <t>项目验收合格率</t>
    </r>
    <r>
      <rPr>
        <sz val="10"/>
        <rFont val="Times New Roman"/>
        <family val="0"/>
      </rPr>
      <t>(%)</t>
    </r>
  </si>
  <si>
    <r>
      <rPr>
        <sz val="10"/>
        <rFont val="黑体"/>
        <family val="0"/>
      </rPr>
      <t>已建工程是否存在质量问题</t>
    </r>
    <r>
      <rPr>
        <sz val="10"/>
        <rFont val="Times New Roman"/>
        <family val="0"/>
      </rPr>
      <t>(</t>
    </r>
    <r>
      <rPr>
        <sz val="10"/>
        <rFont val="黑体"/>
        <family val="0"/>
      </rPr>
      <t>是</t>
    </r>
    <r>
      <rPr>
        <sz val="10"/>
        <rFont val="Times New Roman"/>
        <family val="0"/>
      </rPr>
      <t>/</t>
    </r>
    <r>
      <rPr>
        <sz val="10"/>
        <rFont val="黑体"/>
        <family val="0"/>
      </rPr>
      <t>否</t>
    </r>
    <r>
      <rPr>
        <sz val="10"/>
        <rFont val="Times New Roman"/>
        <family val="0"/>
      </rPr>
      <t>)</t>
    </r>
  </si>
  <si>
    <r>
      <rPr>
        <sz val="10"/>
        <rFont val="黑体"/>
        <family val="0"/>
      </rPr>
      <t>截至</t>
    </r>
    <r>
      <rPr>
        <sz val="10"/>
        <rFont val="Times New Roman"/>
        <family val="0"/>
      </rPr>
      <t>2023</t>
    </r>
    <r>
      <rPr>
        <sz val="10"/>
        <rFont val="黑体"/>
        <family val="0"/>
      </rPr>
      <t>年底，年度投资完成比例</t>
    </r>
    <r>
      <rPr>
        <sz val="10"/>
        <rFont val="Times New Roman"/>
        <family val="0"/>
      </rPr>
      <t>(%)</t>
    </r>
  </si>
  <si>
    <r>
      <rPr>
        <sz val="10"/>
        <rFont val="黑体"/>
        <family val="0"/>
      </rPr>
      <t>截至</t>
    </r>
    <r>
      <rPr>
        <sz val="10"/>
        <rFont val="Times New Roman"/>
        <family val="0"/>
      </rPr>
      <t>2024</t>
    </r>
    <r>
      <rPr>
        <sz val="10"/>
        <rFont val="黑体"/>
        <family val="0"/>
      </rPr>
      <t>年</t>
    </r>
    <r>
      <rPr>
        <sz val="10"/>
        <rFont val="Times New Roman"/>
        <family val="0"/>
      </rPr>
      <t>6</t>
    </r>
    <r>
      <rPr>
        <sz val="10"/>
        <rFont val="黑体"/>
        <family val="0"/>
      </rPr>
      <t>月，年度投资完成比例</t>
    </r>
    <r>
      <rPr>
        <sz val="10"/>
        <rFont val="Times New Roman"/>
        <family val="0"/>
      </rPr>
      <t>(%)</t>
    </r>
  </si>
  <si>
    <r>
      <rPr>
        <sz val="10"/>
        <rFont val="黑体"/>
        <family val="0"/>
      </rPr>
      <t>自治区补助资金不超过成本控制数（万元）</t>
    </r>
  </si>
  <si>
    <r>
      <rPr>
        <sz val="10"/>
        <rFont val="黑体"/>
        <family val="0"/>
      </rPr>
      <t>已建工程是否良性运行</t>
    </r>
    <r>
      <rPr>
        <sz val="10"/>
        <rFont val="Times New Roman"/>
        <family val="0"/>
      </rPr>
      <t>(</t>
    </r>
    <r>
      <rPr>
        <sz val="10"/>
        <rFont val="黑体"/>
        <family val="0"/>
      </rPr>
      <t>是</t>
    </r>
    <r>
      <rPr>
        <sz val="10"/>
        <rFont val="Times New Roman"/>
        <family val="0"/>
      </rPr>
      <t>/</t>
    </r>
    <r>
      <rPr>
        <sz val="10"/>
        <rFont val="黑体"/>
        <family val="0"/>
      </rPr>
      <t>否</t>
    </r>
    <r>
      <rPr>
        <sz val="10"/>
        <rFont val="Times New Roman"/>
        <family val="0"/>
      </rPr>
      <t>)</t>
    </r>
  </si>
  <si>
    <r>
      <rPr>
        <sz val="10"/>
        <rFont val="黑体"/>
        <family val="0"/>
      </rPr>
      <t>工程是否达到设计使用年限</t>
    </r>
    <r>
      <rPr>
        <sz val="10"/>
        <rFont val="Times New Roman"/>
        <family val="0"/>
      </rPr>
      <t>(</t>
    </r>
    <r>
      <rPr>
        <sz val="10"/>
        <rFont val="黑体"/>
        <family val="0"/>
      </rPr>
      <t>是</t>
    </r>
    <r>
      <rPr>
        <sz val="10"/>
        <rFont val="Times New Roman"/>
        <family val="0"/>
      </rPr>
      <t>/</t>
    </r>
    <r>
      <rPr>
        <sz val="10"/>
        <rFont val="黑体"/>
        <family val="0"/>
      </rPr>
      <t>否</t>
    </r>
    <r>
      <rPr>
        <sz val="10"/>
        <rFont val="Times New Roman"/>
        <family val="0"/>
      </rPr>
      <t>)</t>
    </r>
  </si>
  <si>
    <r>
      <rPr>
        <sz val="10"/>
        <rFont val="黑体"/>
        <family val="0"/>
      </rPr>
      <t>受益群众满意度</t>
    </r>
    <r>
      <rPr>
        <sz val="10"/>
        <rFont val="Times New Roman"/>
        <family val="0"/>
      </rPr>
      <t>(%)</t>
    </r>
  </si>
  <si>
    <r>
      <rPr>
        <b/>
        <sz val="10"/>
        <rFont val="宋体"/>
        <family val="0"/>
      </rPr>
      <t>合计</t>
    </r>
  </si>
  <si>
    <r>
      <rPr>
        <b/>
        <sz val="10"/>
        <rFont val="宋体"/>
        <family val="0"/>
      </rPr>
      <t>否</t>
    </r>
  </si>
  <si>
    <r>
      <rPr>
        <b/>
        <sz val="10"/>
        <rFont val="方正书宋_GBK"/>
        <family val="0"/>
      </rPr>
      <t>是</t>
    </r>
  </si>
  <si>
    <r>
      <rPr>
        <sz val="10"/>
        <rFont val="方正书宋_GBK"/>
        <family val="0"/>
      </rPr>
      <t>青秀区</t>
    </r>
  </si>
  <si>
    <r>
      <rPr>
        <sz val="10"/>
        <rFont val="宋体"/>
        <family val="0"/>
      </rPr>
      <t>按照相关规划或实施方案，根据任务清单并结合地方实际开展有关水利建设和维修养护，推动水利改革发展。</t>
    </r>
  </si>
  <si>
    <r>
      <rPr>
        <sz val="10"/>
        <rFont val="宋体"/>
        <family val="0"/>
      </rPr>
      <t>否</t>
    </r>
  </si>
  <si>
    <r>
      <rPr>
        <sz val="10"/>
        <rFont val="方正书宋_GBK"/>
        <family val="0"/>
      </rPr>
      <t>是</t>
    </r>
  </si>
  <si>
    <r>
      <rPr>
        <sz val="10"/>
        <rFont val="方正书宋_GBK"/>
        <family val="0"/>
      </rPr>
      <t>武鸣区</t>
    </r>
  </si>
  <si>
    <r>
      <rPr>
        <sz val="10"/>
        <rFont val="方正书宋_GBK"/>
        <family val="0"/>
      </rPr>
      <t>柳江区</t>
    </r>
  </si>
  <si>
    <r>
      <rPr>
        <sz val="10"/>
        <rFont val="方正书宋_GBK"/>
        <family val="0"/>
      </rPr>
      <t>临桂区</t>
    </r>
  </si>
  <si>
    <r>
      <rPr>
        <sz val="10"/>
        <rFont val="方正书宋_GBK"/>
        <family val="0"/>
      </rPr>
      <t>阳朔县</t>
    </r>
  </si>
  <si>
    <r>
      <rPr>
        <sz val="10"/>
        <rFont val="方正书宋_GBK"/>
        <family val="0"/>
      </rPr>
      <t>叠彩区</t>
    </r>
  </si>
  <si>
    <r>
      <rPr>
        <sz val="10"/>
        <rFont val="方正书宋_GBK"/>
        <family val="0"/>
      </rPr>
      <t>岑溪市</t>
    </r>
  </si>
  <si>
    <r>
      <rPr>
        <sz val="10"/>
        <rFont val="方正书宋_GBK"/>
        <family val="0"/>
      </rPr>
      <t>蒙山县</t>
    </r>
  </si>
  <si>
    <r>
      <rPr>
        <sz val="10"/>
        <rFont val="方正书宋_GBK"/>
        <family val="0"/>
      </rPr>
      <t>藤县</t>
    </r>
  </si>
  <si>
    <r>
      <rPr>
        <sz val="10"/>
        <rFont val="方正书宋_GBK"/>
        <family val="0"/>
      </rPr>
      <t>北海市本级</t>
    </r>
  </si>
  <si>
    <r>
      <rPr>
        <sz val="10"/>
        <rFont val="方正书宋_GBK"/>
        <family val="0"/>
      </rPr>
      <t>合浦县</t>
    </r>
  </si>
  <si>
    <r>
      <rPr>
        <sz val="10"/>
        <rFont val="方正书宋_GBK"/>
        <family val="0"/>
      </rPr>
      <t>防城区</t>
    </r>
  </si>
  <si>
    <r>
      <rPr>
        <sz val="10"/>
        <rFont val="方正书宋_GBK"/>
        <family val="0"/>
      </rPr>
      <t>浦北县</t>
    </r>
  </si>
  <si>
    <r>
      <rPr>
        <sz val="10"/>
        <rFont val="方正书宋_GBK"/>
        <family val="0"/>
      </rPr>
      <t>桂平市</t>
    </r>
  </si>
  <si>
    <r>
      <rPr>
        <sz val="10"/>
        <rFont val="方正书宋_GBK"/>
        <family val="0"/>
      </rPr>
      <t>福绵区</t>
    </r>
  </si>
  <si>
    <r>
      <rPr>
        <sz val="10"/>
        <rFont val="方正书宋_GBK"/>
        <family val="0"/>
      </rPr>
      <t>博白县</t>
    </r>
  </si>
  <si>
    <r>
      <rPr>
        <sz val="10"/>
        <rFont val="方正书宋_GBK"/>
        <family val="0"/>
      </rPr>
      <t>兴业县</t>
    </r>
  </si>
  <si>
    <r>
      <rPr>
        <sz val="10"/>
        <rFont val="方正书宋_GBK"/>
        <family val="0"/>
      </rPr>
      <t>平果市</t>
    </r>
  </si>
  <si>
    <r>
      <rPr>
        <sz val="10"/>
        <rFont val="方正书宋_GBK"/>
        <family val="0"/>
      </rPr>
      <t>凌云县</t>
    </r>
  </si>
  <si>
    <r>
      <rPr>
        <sz val="10"/>
        <rFont val="方正书宋_GBK"/>
        <family val="0"/>
      </rPr>
      <t>德保县</t>
    </r>
  </si>
  <si>
    <r>
      <rPr>
        <sz val="10"/>
        <rFont val="方正书宋_GBK"/>
        <family val="0"/>
      </rPr>
      <t>富川瑶族自治县</t>
    </r>
  </si>
  <si>
    <r>
      <rPr>
        <sz val="10"/>
        <rFont val="方正书宋_GBK"/>
        <family val="0"/>
      </rPr>
      <t>凤山县</t>
    </r>
  </si>
  <si>
    <r>
      <rPr>
        <sz val="10"/>
        <rFont val="方正书宋_GBK"/>
        <family val="0"/>
      </rPr>
      <t>罗城仫佬族自治县</t>
    </r>
  </si>
  <si>
    <r>
      <rPr>
        <sz val="10"/>
        <rFont val="方正书宋_GBK"/>
        <family val="0"/>
      </rPr>
      <t>金秀瑶族自治县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</si>
</sst>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10"/>
      <name val="宋体"/>
      <family val="0"/>
    </font>
    <font>
      <sz val="11"/>
      <name val="Times New Roman"/>
      <family val="0"/>
    </font>
    <font>
      <sz val="16"/>
      <name val="Times New Roman"/>
      <family val="0"/>
    </font>
    <font>
      <sz val="20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0"/>
    </font>
    <font>
      <b/>
      <sz val="12"/>
      <name val="Times New Roman"/>
      <family val="0"/>
    </font>
    <font>
      <sz val="16"/>
      <name val="黑体"/>
      <family val="0"/>
    </font>
    <font>
      <sz val="20"/>
      <name val="方正小标宋简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0"/>
      <name val="黑体"/>
      <family val="0"/>
    </font>
    <font>
      <b/>
      <sz val="10"/>
      <name val="方正书宋_GBK"/>
      <family val="0"/>
    </font>
    <font>
      <sz val="10"/>
      <name val="方正书宋_GBK"/>
      <family val="0"/>
    </font>
    <font>
      <sz val="22"/>
      <name val="Nimbus Roman No9 L"/>
      <family val="0"/>
    </font>
    <font>
      <sz val="11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1"/>
      <color theme="1"/>
      <name val="Times New Roman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46" fillId="4" borderId="1" applyNumberFormat="0" applyAlignment="0" applyProtection="0"/>
    <xf numFmtId="0" fontId="47" fillId="5" borderId="2" applyNumberFormat="0" applyAlignment="0" applyProtection="0"/>
    <xf numFmtId="0" fontId="48" fillId="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57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45" fillId="17" borderId="0" applyNumberFormat="0" applyBorder="0" applyAlignment="0" applyProtection="0"/>
    <xf numFmtId="0" fontId="59" fillId="18" borderId="0" applyNumberFormat="0" applyBorder="0" applyAlignment="0" applyProtection="0"/>
    <xf numFmtId="0" fontId="37" fillId="0" borderId="0">
      <alignment/>
      <protection/>
    </xf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4" borderId="8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62" fillId="29" borderId="8" applyNumberFormat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57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65" fillId="0" borderId="0" xfId="0" applyNumberFormat="1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right" vertical="center"/>
    </xf>
    <xf numFmtId="0" fontId="1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</cellXfs>
  <cellStyles count="54">
    <cellStyle name="Normal" xfId="0"/>
    <cellStyle name="常规_直99_2005年一般性转移支付基础测算数据" xfId="15"/>
    <cellStyle name="常规 4" xfId="16"/>
    <cellStyle name="常规_2002贺州地区申报自治区基建农水项目计划表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常规_2004年部门预算上报表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INetCache\IE\3NLI8NWS\hhp\2018&#24180;\2018&#24180;&#27700;&#21033;&#21457;&#23637;&#36164;&#37329;\&#31532;&#19968;&#25209;&#36164;&#37329;\(2017.11.17)&#31532;&#20843;&#31295;\&#23567;&#22411;&#27700;&#24211;&#38500;&#38505;&#21152;&#22266;\http:\10.45.252.64\2010\&#38646;&#26143;&#24037;&#20316;\25&#21152;&#24555;&#21069;&#26399;&#24037;&#20316;&#24847;&#35265;\1214&#31532;&#20116;&#31295;\&#32993;&#29641;&#25552;&#20379;\&#27993;&#27743;&#30465;&#23454;&#26045;&#26041;&#26696;&#25253;&#34920;&#31995;&#32479;(3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（录入）"/>
      <sheetName val="项目录入表"/>
      <sheetName val="河流录入表"/>
      <sheetName val="省级汇总"/>
      <sheetName val="流域汇总"/>
      <sheetName val="打印河流卡片"/>
      <sheetName val="打印项目卡片"/>
      <sheetName val="基础选项（保留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Zeros="0" view="pageBreakPreview" zoomScale="90" zoomScaleNormal="70" zoomScaleSheetLayoutView="90" workbookViewId="0" topLeftCell="A17">
      <selection activeCell="D12" sqref="D12"/>
    </sheetView>
  </sheetViews>
  <sheetFormatPr defaultColWidth="9.00390625" defaultRowHeight="15"/>
  <cols>
    <col min="1" max="1" width="6.28125" style="74" customWidth="1"/>
    <col min="2" max="2" width="13.8515625" style="74" customWidth="1"/>
    <col min="3" max="3" width="34.28125" style="74" customWidth="1"/>
    <col min="4" max="4" width="15.140625" style="75" customWidth="1"/>
    <col min="5" max="5" width="57.140625" style="76" customWidth="1"/>
    <col min="6" max="16384" width="9.00390625" style="74" customWidth="1"/>
  </cols>
  <sheetData>
    <row r="1" spans="1:5" s="69" customFormat="1" ht="31.5" customHeight="1">
      <c r="A1" s="77" t="s">
        <v>0</v>
      </c>
      <c r="B1" s="78"/>
      <c r="D1" s="79"/>
      <c r="E1" s="92"/>
    </row>
    <row r="2" spans="1:5" s="69" customFormat="1" ht="64.5" customHeight="1">
      <c r="A2" s="80" t="s">
        <v>1</v>
      </c>
      <c r="B2" s="81"/>
      <c r="C2" s="81"/>
      <c r="D2" s="82"/>
      <c r="E2" s="93"/>
    </row>
    <row r="3" spans="4:5" s="70" customFormat="1" ht="14.25">
      <c r="D3" s="83"/>
      <c r="E3" s="94" t="s">
        <v>2</v>
      </c>
    </row>
    <row r="4" spans="1:5" s="71" customFormat="1" ht="30.75" customHeight="1">
      <c r="A4" s="84" t="s">
        <v>3</v>
      </c>
      <c r="B4" s="84" t="s">
        <v>4</v>
      </c>
      <c r="C4" s="84" t="s">
        <v>5</v>
      </c>
      <c r="D4" s="85" t="s">
        <v>6</v>
      </c>
      <c r="E4" s="84" t="s">
        <v>7</v>
      </c>
    </row>
    <row r="5" spans="1:5" s="71" customFormat="1" ht="30.75" customHeight="1">
      <c r="A5" s="86"/>
      <c r="B5" s="84" t="s">
        <v>8</v>
      </c>
      <c r="C5" s="86"/>
      <c r="D5" s="87">
        <f>D6+D9+D11+D15+D19+D22+D24+D26+D28+D32+D36+D38+D41</f>
        <v>3500</v>
      </c>
      <c r="E5" s="86"/>
    </row>
    <row r="6" spans="1:5" s="72" customFormat="1" ht="30.75" customHeight="1">
      <c r="A6" s="84" t="s">
        <v>9</v>
      </c>
      <c r="B6" s="84" t="s">
        <v>10</v>
      </c>
      <c r="C6" s="86"/>
      <c r="D6" s="87">
        <f>SUM(D7:D8)</f>
        <v>199</v>
      </c>
      <c r="E6" s="95"/>
    </row>
    <row r="7" spans="1:5" s="73" customFormat="1" ht="30.75" customHeight="1">
      <c r="A7" s="48">
        <v>1</v>
      </c>
      <c r="B7" s="48" t="s">
        <v>11</v>
      </c>
      <c r="C7" s="47" t="s">
        <v>12</v>
      </c>
      <c r="D7" s="88">
        <v>29</v>
      </c>
      <c r="E7" s="96" t="s">
        <v>13</v>
      </c>
    </row>
    <row r="8" spans="1:5" s="73" customFormat="1" ht="30.75" customHeight="1">
      <c r="A8" s="48">
        <v>2</v>
      </c>
      <c r="B8" s="48" t="s">
        <v>14</v>
      </c>
      <c r="C8" s="47" t="s">
        <v>15</v>
      </c>
      <c r="D8" s="88">
        <v>170</v>
      </c>
      <c r="E8" s="96" t="s">
        <v>16</v>
      </c>
    </row>
    <row r="9" spans="1:5" s="72" customFormat="1" ht="30.75" customHeight="1">
      <c r="A9" s="84" t="s">
        <v>17</v>
      </c>
      <c r="B9" s="84" t="s">
        <v>18</v>
      </c>
      <c r="C9" s="86"/>
      <c r="D9" s="87">
        <f>SUM(D10)</f>
        <v>150</v>
      </c>
      <c r="E9" s="95"/>
    </row>
    <row r="10" spans="1:5" s="73" customFormat="1" ht="30.75" customHeight="1">
      <c r="A10" s="48">
        <v>4</v>
      </c>
      <c r="B10" s="48" t="s">
        <v>19</v>
      </c>
      <c r="C10" s="47" t="s">
        <v>20</v>
      </c>
      <c r="D10" s="88">
        <v>150</v>
      </c>
      <c r="E10" s="96" t="s">
        <v>21</v>
      </c>
    </row>
    <row r="11" spans="1:5" s="72" customFormat="1" ht="30.75" customHeight="1">
      <c r="A11" s="89" t="s">
        <v>22</v>
      </c>
      <c r="B11" s="84" t="s">
        <v>23</v>
      </c>
      <c r="C11" s="86"/>
      <c r="D11" s="87">
        <f>D12+D13+D14</f>
        <v>731</v>
      </c>
      <c r="E11" s="97"/>
    </row>
    <row r="12" spans="1:5" s="73" customFormat="1" ht="30.75" customHeight="1">
      <c r="A12" s="48">
        <v>1</v>
      </c>
      <c r="B12" s="48" t="s">
        <v>24</v>
      </c>
      <c r="C12" s="47" t="s">
        <v>25</v>
      </c>
      <c r="D12" s="88">
        <v>500</v>
      </c>
      <c r="E12" s="96" t="s">
        <v>26</v>
      </c>
    </row>
    <row r="13" spans="1:5" s="73" customFormat="1" ht="30.75" customHeight="1">
      <c r="A13" s="48">
        <v>2</v>
      </c>
      <c r="B13" s="48" t="s">
        <v>27</v>
      </c>
      <c r="C13" s="47" t="s">
        <v>28</v>
      </c>
      <c r="D13" s="88">
        <v>4</v>
      </c>
      <c r="E13" s="96" t="s">
        <v>29</v>
      </c>
    </row>
    <row r="14" spans="1:5" s="73" customFormat="1" ht="84" customHeight="1">
      <c r="A14" s="48">
        <v>3</v>
      </c>
      <c r="B14" s="48" t="s">
        <v>30</v>
      </c>
      <c r="C14" s="47" t="s">
        <v>31</v>
      </c>
      <c r="D14" s="88">
        <v>227</v>
      </c>
      <c r="E14" s="96" t="s">
        <v>32</v>
      </c>
    </row>
    <row r="15" spans="1:5" s="72" customFormat="1" ht="31.5" customHeight="1">
      <c r="A15" s="84" t="s">
        <v>33</v>
      </c>
      <c r="B15" s="84" t="s">
        <v>34</v>
      </c>
      <c r="C15" s="86"/>
      <c r="D15" s="87">
        <f>D16+D17+D18</f>
        <v>230</v>
      </c>
      <c r="E15" s="95"/>
    </row>
    <row r="16" spans="1:5" s="73" customFormat="1" ht="39.75" customHeight="1">
      <c r="A16" s="90">
        <v>1</v>
      </c>
      <c r="B16" s="90" t="s">
        <v>35</v>
      </c>
      <c r="C16" s="47" t="s">
        <v>36</v>
      </c>
      <c r="D16" s="91">
        <v>143</v>
      </c>
      <c r="E16" s="96" t="s">
        <v>37</v>
      </c>
    </row>
    <row r="17" spans="1:5" s="73" customFormat="1" ht="24" customHeight="1">
      <c r="A17" s="90">
        <v>2</v>
      </c>
      <c r="B17" s="90" t="s">
        <v>38</v>
      </c>
      <c r="C17" s="47"/>
      <c r="D17" s="91">
        <v>43</v>
      </c>
      <c r="E17" s="96" t="s">
        <v>39</v>
      </c>
    </row>
    <row r="18" spans="1:5" s="73" customFormat="1" ht="24" customHeight="1">
      <c r="A18" s="90">
        <v>3</v>
      </c>
      <c r="B18" s="90" t="s">
        <v>40</v>
      </c>
      <c r="C18" s="47"/>
      <c r="D18" s="91">
        <v>44</v>
      </c>
      <c r="E18" s="96" t="s">
        <v>39</v>
      </c>
    </row>
    <row r="19" spans="1:5" s="72" customFormat="1" ht="31.5" customHeight="1">
      <c r="A19" s="84" t="s">
        <v>41</v>
      </c>
      <c r="B19" s="84" t="s">
        <v>42</v>
      </c>
      <c r="C19" s="86"/>
      <c r="D19" s="87">
        <f>D20+D21</f>
        <v>174</v>
      </c>
      <c r="E19" s="95"/>
    </row>
    <row r="20" spans="1:5" s="73" customFormat="1" ht="58.5" customHeight="1">
      <c r="A20" s="48">
        <v>1</v>
      </c>
      <c r="B20" s="48" t="s">
        <v>43</v>
      </c>
      <c r="C20" s="47" t="s">
        <v>44</v>
      </c>
      <c r="D20" s="88">
        <v>64</v>
      </c>
      <c r="E20" s="96" t="s">
        <v>45</v>
      </c>
    </row>
    <row r="21" spans="1:5" s="73" customFormat="1" ht="183" customHeight="1">
      <c r="A21" s="48">
        <v>2</v>
      </c>
      <c r="B21" s="48" t="s">
        <v>46</v>
      </c>
      <c r="C21" s="47" t="s">
        <v>47</v>
      </c>
      <c r="D21" s="88">
        <v>110</v>
      </c>
      <c r="E21" s="96" t="s">
        <v>48</v>
      </c>
    </row>
    <row r="22" spans="1:5" s="73" customFormat="1" ht="19.5" customHeight="1">
      <c r="A22" s="84" t="s">
        <v>49</v>
      </c>
      <c r="B22" s="84" t="s">
        <v>50</v>
      </c>
      <c r="C22" s="86"/>
      <c r="D22" s="87">
        <f>SUM(D23)</f>
        <v>188</v>
      </c>
      <c r="E22" s="95"/>
    </row>
    <row r="23" spans="1:5" s="73" customFormat="1" ht="19.5" customHeight="1">
      <c r="A23" s="48">
        <v>1</v>
      </c>
      <c r="B23" s="48" t="s">
        <v>51</v>
      </c>
      <c r="C23" s="47" t="s">
        <v>52</v>
      </c>
      <c r="D23" s="88">
        <v>188</v>
      </c>
      <c r="E23" s="96" t="s">
        <v>53</v>
      </c>
    </row>
    <row r="24" spans="1:5" s="73" customFormat="1" ht="19.5" customHeight="1">
      <c r="A24" s="89" t="s">
        <v>54</v>
      </c>
      <c r="B24" s="84" t="s">
        <v>55</v>
      </c>
      <c r="C24" s="86"/>
      <c r="D24" s="87">
        <f>SUM(D25)</f>
        <v>215</v>
      </c>
      <c r="E24" s="95"/>
    </row>
    <row r="25" spans="1:5" s="73" customFormat="1" ht="19.5" customHeight="1">
      <c r="A25" s="48">
        <v>1</v>
      </c>
      <c r="B25" s="48" t="s">
        <v>56</v>
      </c>
      <c r="C25" s="47" t="s">
        <v>57</v>
      </c>
      <c r="D25" s="88">
        <v>215</v>
      </c>
      <c r="E25" s="96" t="s">
        <v>58</v>
      </c>
    </row>
    <row r="26" spans="1:5" s="72" customFormat="1" ht="19.5" customHeight="1">
      <c r="A26" s="89" t="s">
        <v>59</v>
      </c>
      <c r="B26" s="84" t="s">
        <v>60</v>
      </c>
      <c r="C26" s="86"/>
      <c r="D26" s="87">
        <f>D27</f>
        <v>174</v>
      </c>
      <c r="E26" s="95"/>
    </row>
    <row r="27" spans="1:5" s="73" customFormat="1" ht="19.5" customHeight="1">
      <c r="A27" s="48">
        <v>1</v>
      </c>
      <c r="B27" s="48" t="s">
        <v>61</v>
      </c>
      <c r="C27" s="47"/>
      <c r="D27" s="88">
        <v>174</v>
      </c>
      <c r="E27" s="96" t="s">
        <v>39</v>
      </c>
    </row>
    <row r="28" spans="1:5" s="72" customFormat="1" ht="19.5" customHeight="1">
      <c r="A28" s="89" t="s">
        <v>62</v>
      </c>
      <c r="B28" s="84" t="s">
        <v>63</v>
      </c>
      <c r="C28" s="86"/>
      <c r="D28" s="87">
        <f>D29+D30+D31</f>
        <v>568</v>
      </c>
      <c r="E28" s="95"/>
    </row>
    <row r="29" spans="1:5" s="73" customFormat="1" ht="19.5" customHeight="1">
      <c r="A29" s="48">
        <v>1</v>
      </c>
      <c r="B29" s="48" t="s">
        <v>64</v>
      </c>
      <c r="C29" s="47" t="s">
        <v>65</v>
      </c>
      <c r="D29" s="88">
        <v>115</v>
      </c>
      <c r="E29" s="96" t="s">
        <v>66</v>
      </c>
    </row>
    <row r="30" spans="1:5" s="73" customFormat="1" ht="19.5" customHeight="1">
      <c r="A30" s="48">
        <v>2</v>
      </c>
      <c r="B30" s="48" t="s">
        <v>67</v>
      </c>
      <c r="C30" s="47"/>
      <c r="D30" s="88">
        <v>322</v>
      </c>
      <c r="E30" s="96" t="s">
        <v>39</v>
      </c>
    </row>
    <row r="31" spans="1:5" s="73" customFormat="1" ht="19.5" customHeight="1">
      <c r="A31" s="48">
        <v>3</v>
      </c>
      <c r="B31" s="48" t="s">
        <v>68</v>
      </c>
      <c r="C31" s="47"/>
      <c r="D31" s="88">
        <v>131</v>
      </c>
      <c r="E31" s="96" t="s">
        <v>39</v>
      </c>
    </row>
    <row r="32" spans="1:5" s="72" customFormat="1" ht="19.5" customHeight="1">
      <c r="A32" s="89" t="s">
        <v>69</v>
      </c>
      <c r="B32" s="84" t="s">
        <v>70</v>
      </c>
      <c r="C32" s="86"/>
      <c r="D32" s="87">
        <f>D33+D34+D35</f>
        <v>400</v>
      </c>
      <c r="E32" s="95"/>
    </row>
    <row r="33" spans="1:5" s="73" customFormat="1" ht="19.5" customHeight="1">
      <c r="A33" s="48">
        <v>1</v>
      </c>
      <c r="B33" s="48" t="s">
        <v>71</v>
      </c>
      <c r="C33" s="47"/>
      <c r="D33" s="88">
        <v>286</v>
      </c>
      <c r="E33" s="96" t="s">
        <v>39</v>
      </c>
    </row>
    <row r="34" spans="1:5" s="73" customFormat="1" ht="19.5" customHeight="1">
      <c r="A34" s="48">
        <v>2</v>
      </c>
      <c r="B34" s="48" t="s">
        <v>72</v>
      </c>
      <c r="C34" s="47"/>
      <c r="D34" s="88">
        <v>86</v>
      </c>
      <c r="E34" s="96" t="s">
        <v>39</v>
      </c>
    </row>
    <row r="35" spans="1:5" s="73" customFormat="1" ht="19.5" customHeight="1">
      <c r="A35" s="48">
        <v>3</v>
      </c>
      <c r="B35" s="48" t="s">
        <v>73</v>
      </c>
      <c r="C35" s="47"/>
      <c r="D35" s="88">
        <v>28</v>
      </c>
      <c r="E35" s="96" t="s">
        <v>39</v>
      </c>
    </row>
    <row r="36" spans="1:5" s="72" customFormat="1" ht="19.5" customHeight="1">
      <c r="A36" s="89" t="s">
        <v>74</v>
      </c>
      <c r="B36" s="84" t="s">
        <v>75</v>
      </c>
      <c r="C36" s="86"/>
      <c r="D36" s="87">
        <f>D37</f>
        <v>215</v>
      </c>
      <c r="E36" s="95"/>
    </row>
    <row r="37" spans="1:5" s="73" customFormat="1" ht="19.5" customHeight="1">
      <c r="A37" s="90">
        <v>1</v>
      </c>
      <c r="B37" s="90" t="s">
        <v>76</v>
      </c>
      <c r="C37" s="47"/>
      <c r="D37" s="91">
        <v>215</v>
      </c>
      <c r="E37" s="96" t="s">
        <v>39</v>
      </c>
    </row>
    <row r="38" spans="1:5" s="72" customFormat="1" ht="19.5" customHeight="1">
      <c r="A38" s="84" t="s">
        <v>77</v>
      </c>
      <c r="B38" s="84" t="s">
        <v>78</v>
      </c>
      <c r="C38" s="86"/>
      <c r="D38" s="87">
        <f>D39+D40</f>
        <v>206</v>
      </c>
      <c r="E38" s="95"/>
    </row>
    <row r="39" spans="1:5" s="73" customFormat="1" ht="19.5" customHeight="1">
      <c r="A39" s="90">
        <v>1</v>
      </c>
      <c r="B39" s="90" t="s">
        <v>79</v>
      </c>
      <c r="C39" s="47"/>
      <c r="D39" s="91">
        <v>63</v>
      </c>
      <c r="E39" s="96" t="s">
        <v>39</v>
      </c>
    </row>
    <row r="40" spans="1:5" s="73" customFormat="1" ht="19.5" customHeight="1">
      <c r="A40" s="90">
        <v>2</v>
      </c>
      <c r="B40" s="48" t="s">
        <v>80</v>
      </c>
      <c r="C40" s="47"/>
      <c r="D40" s="91">
        <v>143</v>
      </c>
      <c r="E40" s="96" t="s">
        <v>39</v>
      </c>
    </row>
    <row r="41" spans="1:5" s="72" customFormat="1" ht="19.5" customHeight="1">
      <c r="A41" s="84" t="s">
        <v>81</v>
      </c>
      <c r="B41" s="84" t="s">
        <v>82</v>
      </c>
      <c r="C41" s="86"/>
      <c r="D41" s="87">
        <f>SUM(D42:D42)</f>
        <v>50</v>
      </c>
      <c r="E41" s="95"/>
    </row>
    <row r="42" spans="1:5" s="73" customFormat="1" ht="19.5" customHeight="1">
      <c r="A42" s="48">
        <v>1</v>
      </c>
      <c r="B42" s="48" t="s">
        <v>83</v>
      </c>
      <c r="C42" s="47"/>
      <c r="D42" s="91">
        <v>50</v>
      </c>
      <c r="E42" s="96" t="s">
        <v>39</v>
      </c>
    </row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</sheetData>
  <sheetProtection/>
  <mergeCells count="17">
    <mergeCell ref="A1:B1"/>
    <mergeCell ref="A2:E2"/>
    <mergeCell ref="A3:C3"/>
    <mergeCell ref="B5:C5"/>
    <mergeCell ref="B6:C6"/>
    <mergeCell ref="B9:C9"/>
    <mergeCell ref="B11:C11"/>
    <mergeCell ref="B15:C15"/>
    <mergeCell ref="B19:C19"/>
    <mergeCell ref="B22:C22"/>
    <mergeCell ref="B24:C24"/>
    <mergeCell ref="B26:C26"/>
    <mergeCell ref="B28:C28"/>
    <mergeCell ref="B32:C32"/>
    <mergeCell ref="B36:C36"/>
    <mergeCell ref="B38:C38"/>
    <mergeCell ref="B41:C41"/>
  </mergeCells>
  <printOptions horizontalCentered="1"/>
  <pageMargins left="0.5118055555555555" right="0.5118055555555555" top="0.5902777777777778" bottom="0.5902777777777778" header="0.3145833333333333" footer="0.3145833333333333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1">
      <selection activeCell="A2" sqref="A2:I2"/>
    </sheetView>
  </sheetViews>
  <sheetFormatPr defaultColWidth="9.00390625" defaultRowHeight="15"/>
  <cols>
    <col min="1" max="1" width="10.57421875" style="43" customWidth="1"/>
    <col min="2" max="2" width="10.28125" style="43" customWidth="1"/>
    <col min="3" max="3" width="8.28125" style="43" customWidth="1"/>
    <col min="4" max="4" width="7.57421875" style="43" customWidth="1"/>
    <col min="5" max="5" width="9.7109375" style="43" customWidth="1"/>
    <col min="6" max="6" width="12.421875" style="43" customWidth="1"/>
    <col min="7" max="7" width="13.140625" style="43" customWidth="1"/>
    <col min="8" max="8" width="9.00390625" style="43" customWidth="1"/>
    <col min="9" max="9" width="27.140625" style="43" customWidth="1"/>
    <col min="10" max="16384" width="9.00390625" style="43" customWidth="1"/>
  </cols>
  <sheetData>
    <row r="1" spans="1:9" s="39" customFormat="1" ht="37.5" customHeight="1">
      <c r="A1" s="44" t="s">
        <v>84</v>
      </c>
      <c r="B1" s="45"/>
      <c r="C1" s="45"/>
      <c r="D1" s="45"/>
      <c r="E1" s="45"/>
      <c r="F1" s="45"/>
      <c r="G1" s="45"/>
      <c r="H1" s="45"/>
      <c r="I1" s="45"/>
    </row>
    <row r="2" spans="1:9" ht="81" customHeight="1">
      <c r="A2" s="46" t="s">
        <v>85</v>
      </c>
      <c r="B2" s="46"/>
      <c r="C2" s="46"/>
      <c r="D2" s="46"/>
      <c r="E2" s="46"/>
      <c r="F2" s="46"/>
      <c r="G2" s="46"/>
      <c r="H2" s="46"/>
      <c r="I2" s="46"/>
    </row>
    <row r="3" spans="1:9" s="40" customFormat="1" ht="34.5" customHeight="1">
      <c r="A3" s="47" t="s">
        <v>86</v>
      </c>
      <c r="B3" s="48"/>
      <c r="C3" s="48"/>
      <c r="D3" s="48" t="s">
        <v>87</v>
      </c>
      <c r="E3" s="48"/>
      <c r="F3" s="48"/>
      <c r="G3" s="48"/>
      <c r="H3" s="48"/>
      <c r="I3" s="48"/>
    </row>
    <row r="4" spans="1:9" s="40" customFormat="1" ht="34.5" customHeight="1">
      <c r="A4" s="47" t="s">
        <v>88</v>
      </c>
      <c r="B4" s="48"/>
      <c r="C4" s="48"/>
      <c r="D4" s="47" t="s">
        <v>89</v>
      </c>
      <c r="E4" s="48"/>
      <c r="F4" s="47" t="s">
        <v>90</v>
      </c>
      <c r="G4" s="47" t="s">
        <v>91</v>
      </c>
      <c r="H4" s="48"/>
      <c r="I4" s="48"/>
    </row>
    <row r="5" spans="1:9" s="40" customFormat="1" ht="34.5" customHeight="1">
      <c r="A5" s="47" t="s">
        <v>92</v>
      </c>
      <c r="B5" s="48"/>
      <c r="C5" s="48"/>
      <c r="D5" s="47" t="s">
        <v>93</v>
      </c>
      <c r="E5" s="48"/>
      <c r="F5" s="48"/>
      <c r="G5" s="48"/>
      <c r="H5" s="48"/>
      <c r="I5" s="48"/>
    </row>
    <row r="6" spans="1:9" s="40" customFormat="1" ht="34.5" customHeight="1">
      <c r="A6" s="47" t="s">
        <v>94</v>
      </c>
      <c r="B6" s="48"/>
      <c r="C6" s="48"/>
      <c r="D6" s="49" t="s">
        <v>95</v>
      </c>
      <c r="E6" s="60"/>
      <c r="F6" s="60"/>
      <c r="G6" s="60"/>
      <c r="H6" s="60"/>
      <c r="I6" s="66"/>
    </row>
    <row r="7" spans="1:9" s="40" customFormat="1" ht="34.5" customHeight="1">
      <c r="A7" s="48"/>
      <c r="B7" s="48"/>
      <c r="C7" s="48"/>
      <c r="D7" s="50">
        <v>3500</v>
      </c>
      <c r="E7" s="60"/>
      <c r="F7" s="60"/>
      <c r="G7" s="60"/>
      <c r="H7" s="60"/>
      <c r="I7" s="66"/>
    </row>
    <row r="8" spans="1:9" s="40" customFormat="1" ht="34.5" customHeight="1">
      <c r="A8" s="47" t="s">
        <v>96</v>
      </c>
      <c r="B8" s="47" t="s">
        <v>97</v>
      </c>
      <c r="C8" s="48"/>
      <c r="D8" s="48"/>
      <c r="E8" s="48"/>
      <c r="F8" s="48"/>
      <c r="G8" s="48"/>
      <c r="H8" s="48"/>
      <c r="I8" s="48"/>
    </row>
    <row r="9" spans="1:9" s="40" customFormat="1" ht="34.5" customHeight="1">
      <c r="A9" s="51" t="s">
        <v>98</v>
      </c>
      <c r="B9" s="52" t="s">
        <v>99</v>
      </c>
      <c r="C9" s="52" t="s">
        <v>100</v>
      </c>
      <c r="D9" s="52"/>
      <c r="E9" s="52" t="s">
        <v>101</v>
      </c>
      <c r="F9" s="52"/>
      <c r="G9" s="52"/>
      <c r="H9" s="52" t="s">
        <v>102</v>
      </c>
      <c r="I9" s="52" t="s">
        <v>103</v>
      </c>
    </row>
    <row r="10" spans="1:9" s="40" customFormat="1" ht="34.5" customHeight="1">
      <c r="A10" s="53"/>
      <c r="B10" s="52"/>
      <c r="C10" s="52"/>
      <c r="D10" s="52"/>
      <c r="E10" s="52"/>
      <c r="F10" s="52"/>
      <c r="G10" s="52"/>
      <c r="H10" s="52"/>
      <c r="I10" s="52"/>
    </row>
    <row r="11" spans="1:9" s="40" customFormat="1" ht="34.5" customHeight="1">
      <c r="A11" s="53"/>
      <c r="B11" s="52" t="s">
        <v>104</v>
      </c>
      <c r="C11" s="54" t="s">
        <v>105</v>
      </c>
      <c r="D11" s="55"/>
      <c r="E11" s="59" t="s">
        <v>106</v>
      </c>
      <c r="F11" s="59"/>
      <c r="G11" s="59"/>
      <c r="H11" s="52" t="s">
        <v>107</v>
      </c>
      <c r="I11" s="52" t="s">
        <v>108</v>
      </c>
    </row>
    <row r="12" spans="1:9" s="40" customFormat="1" ht="34.5" customHeight="1">
      <c r="A12" s="53"/>
      <c r="B12" s="52"/>
      <c r="C12" s="54" t="s">
        <v>109</v>
      </c>
      <c r="D12" s="55"/>
      <c r="E12" s="59" t="s">
        <v>110</v>
      </c>
      <c r="F12" s="59"/>
      <c r="G12" s="59"/>
      <c r="H12" s="59"/>
      <c r="I12" s="67">
        <v>1</v>
      </c>
    </row>
    <row r="13" spans="1:9" s="40" customFormat="1" ht="34.5" customHeight="1">
      <c r="A13" s="53"/>
      <c r="B13" s="52"/>
      <c r="C13" s="56"/>
      <c r="D13" s="57"/>
      <c r="E13" s="59" t="s">
        <v>111</v>
      </c>
      <c r="F13" s="59"/>
      <c r="G13" s="59"/>
      <c r="H13" s="59"/>
      <c r="I13" s="67">
        <v>1</v>
      </c>
    </row>
    <row r="14" spans="1:9" s="41" customFormat="1" ht="34.5" customHeight="1">
      <c r="A14" s="53"/>
      <c r="B14" s="52"/>
      <c r="C14" s="56"/>
      <c r="D14" s="57"/>
      <c r="E14" s="59" t="s">
        <v>112</v>
      </c>
      <c r="F14" s="59"/>
      <c r="G14" s="59"/>
      <c r="H14" s="59"/>
      <c r="I14" s="67" t="s">
        <v>113</v>
      </c>
    </row>
    <row r="15" spans="1:9" s="40" customFormat="1" ht="34.5" customHeight="1">
      <c r="A15" s="53"/>
      <c r="B15" s="52"/>
      <c r="C15" s="54" t="s">
        <v>114</v>
      </c>
      <c r="D15" s="55"/>
      <c r="E15" s="59" t="s">
        <v>115</v>
      </c>
      <c r="F15" s="59"/>
      <c r="G15" s="59"/>
      <c r="H15" s="61"/>
      <c r="I15" s="67" t="s">
        <v>116</v>
      </c>
    </row>
    <row r="16" spans="1:9" s="40" customFormat="1" ht="34.5" customHeight="1">
      <c r="A16" s="53"/>
      <c r="B16" s="52"/>
      <c r="C16" s="56"/>
      <c r="D16" s="57"/>
      <c r="E16" s="59" t="s">
        <v>117</v>
      </c>
      <c r="F16" s="59"/>
      <c r="G16" s="59"/>
      <c r="H16" s="61"/>
      <c r="I16" s="67" t="s">
        <v>118</v>
      </c>
    </row>
    <row r="17" spans="1:9" s="40" customFormat="1" ht="34.5" customHeight="1">
      <c r="A17" s="53"/>
      <c r="B17" s="52"/>
      <c r="C17" s="54" t="s">
        <v>119</v>
      </c>
      <c r="D17" s="55"/>
      <c r="E17" s="59" t="s">
        <v>120</v>
      </c>
      <c r="F17" s="59"/>
      <c r="G17" s="59"/>
      <c r="H17" s="52" t="s">
        <v>107</v>
      </c>
      <c r="I17" s="67" t="s">
        <v>121</v>
      </c>
    </row>
    <row r="18" spans="1:9" s="42" customFormat="1" ht="34.5" customHeight="1">
      <c r="A18" s="53"/>
      <c r="B18" s="52" t="s">
        <v>122</v>
      </c>
      <c r="C18" s="52" t="s">
        <v>123</v>
      </c>
      <c r="D18" s="52"/>
      <c r="E18" s="62" t="s">
        <v>124</v>
      </c>
      <c r="F18" s="63"/>
      <c r="G18" s="64"/>
      <c r="H18" s="65"/>
      <c r="I18" s="68" t="s">
        <v>125</v>
      </c>
    </row>
    <row r="19" spans="1:9" s="42" customFormat="1" ht="34.5" customHeight="1">
      <c r="A19" s="53"/>
      <c r="B19" s="52"/>
      <c r="C19" s="52"/>
      <c r="D19" s="52"/>
      <c r="E19" s="59" t="s">
        <v>126</v>
      </c>
      <c r="F19" s="59"/>
      <c r="G19" s="59"/>
      <c r="H19" s="59"/>
      <c r="I19" s="67" t="s">
        <v>125</v>
      </c>
    </row>
    <row r="20" spans="1:9" s="42" customFormat="1" ht="34.5" customHeight="1">
      <c r="A20" s="58"/>
      <c r="B20" s="52" t="s">
        <v>127</v>
      </c>
      <c r="C20" s="59" t="s">
        <v>128</v>
      </c>
      <c r="D20" s="59"/>
      <c r="E20" s="59" t="s">
        <v>129</v>
      </c>
      <c r="F20" s="59"/>
      <c r="G20" s="59"/>
      <c r="H20" s="59"/>
      <c r="I20" s="67" t="s">
        <v>130</v>
      </c>
    </row>
  </sheetData>
  <sheetProtection/>
  <mergeCells count="37">
    <mergeCell ref="A1:I1"/>
    <mergeCell ref="A2:I2"/>
    <mergeCell ref="A3:C3"/>
    <mergeCell ref="D3:I3"/>
    <mergeCell ref="A4:C4"/>
    <mergeCell ref="D4:E4"/>
    <mergeCell ref="G4:I4"/>
    <mergeCell ref="A5:C5"/>
    <mergeCell ref="D5:I5"/>
    <mergeCell ref="D6:I6"/>
    <mergeCell ref="D7:I7"/>
    <mergeCell ref="B8:I8"/>
    <mergeCell ref="C11:D11"/>
    <mergeCell ref="E11:G11"/>
    <mergeCell ref="E12:G12"/>
    <mergeCell ref="E13:G13"/>
    <mergeCell ref="E14:G14"/>
    <mergeCell ref="E15:G15"/>
    <mergeCell ref="E16:G16"/>
    <mergeCell ref="C17:D17"/>
    <mergeCell ref="E17:G17"/>
    <mergeCell ref="E18:G18"/>
    <mergeCell ref="E19:G19"/>
    <mergeCell ref="C20:D20"/>
    <mergeCell ref="E20:G20"/>
    <mergeCell ref="A9:A20"/>
    <mergeCell ref="B9:B10"/>
    <mergeCell ref="B11:B17"/>
    <mergeCell ref="B18:B19"/>
    <mergeCell ref="H9:H10"/>
    <mergeCell ref="I9:I10"/>
    <mergeCell ref="A6:C7"/>
    <mergeCell ref="C9:D10"/>
    <mergeCell ref="E9:G10"/>
    <mergeCell ref="C12:D14"/>
    <mergeCell ref="C15:D16"/>
    <mergeCell ref="C18:D19"/>
  </mergeCells>
  <printOptions horizontalCentered="1"/>
  <pageMargins left="0.5118055555555555" right="0.5118055555555555" top="0.5902777777777778" bottom="0.5902777777777778" header="0.3145833333333333" footer="0.3145833333333333"/>
  <pageSetup firstPageNumber="1" useFirstPageNumber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showZeros="0" tabSelected="1" view="pageBreakPreview" zoomScaleSheetLayoutView="100" workbookViewId="0" topLeftCell="A1">
      <selection activeCell="C3" sqref="C3:C5"/>
    </sheetView>
  </sheetViews>
  <sheetFormatPr defaultColWidth="9.00390625" defaultRowHeight="15"/>
  <cols>
    <col min="1" max="1" width="4.57421875" style="7" customWidth="1"/>
    <col min="2" max="2" width="15.7109375" style="7" customWidth="1"/>
    <col min="3" max="3" width="27.8515625" style="7" customWidth="1"/>
    <col min="4" max="4" width="10.00390625" style="7" customWidth="1"/>
    <col min="5" max="5" width="11.28125" style="7" customWidth="1"/>
    <col min="6" max="6" width="8.28125" style="7" customWidth="1"/>
    <col min="7" max="9" width="8.8515625" style="7" customWidth="1"/>
    <col min="10" max="10" width="10.00390625" style="7" customWidth="1"/>
    <col min="11" max="11" width="8.8515625" style="7" customWidth="1"/>
    <col min="12" max="12" width="8.7109375" style="8" customWidth="1"/>
    <col min="13" max="151" width="9.00390625" style="9" customWidth="1"/>
    <col min="152" max="155" width="9.00390625" style="6" customWidth="1"/>
    <col min="156" max="162" width="9.00390625" style="9" customWidth="1"/>
    <col min="163" max="16384" width="9.00390625" style="6" customWidth="1"/>
  </cols>
  <sheetData>
    <row r="1" spans="1:13" s="1" customFormat="1" ht="22.5" customHeight="1">
      <c r="A1" s="10" t="s">
        <v>131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28"/>
      <c r="M1" s="33"/>
    </row>
    <row r="2" spans="1:13" s="1" customFormat="1" ht="72" customHeight="1">
      <c r="A2" s="13" t="s">
        <v>132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06" s="2" customFormat="1" ht="28.5" customHeight="1">
      <c r="A3" s="14" t="s">
        <v>133</v>
      </c>
      <c r="B3" s="14" t="s">
        <v>134</v>
      </c>
      <c r="C3" s="14" t="s">
        <v>135</v>
      </c>
      <c r="D3" s="14" t="s">
        <v>136</v>
      </c>
      <c r="E3" s="14"/>
      <c r="F3" s="14"/>
      <c r="G3" s="14"/>
      <c r="H3" s="14"/>
      <c r="I3" s="14"/>
      <c r="J3" s="14"/>
      <c r="K3" s="14" t="s">
        <v>137</v>
      </c>
      <c r="L3" s="14"/>
      <c r="M3" s="14" t="s">
        <v>138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6"/>
      <c r="EW3" s="36"/>
      <c r="EX3" s="36"/>
      <c r="EY3" s="36"/>
      <c r="EZ3" s="34"/>
      <c r="FA3" s="34"/>
      <c r="FB3" s="34"/>
      <c r="FC3" s="34"/>
      <c r="FD3" s="34"/>
      <c r="FE3" s="34"/>
      <c r="FF3" s="34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</row>
    <row r="4" spans="1:206" s="2" customFormat="1" ht="27" customHeight="1">
      <c r="A4" s="14"/>
      <c r="B4" s="14"/>
      <c r="C4" s="14"/>
      <c r="D4" s="14" t="s">
        <v>139</v>
      </c>
      <c r="E4" s="14" t="s">
        <v>140</v>
      </c>
      <c r="F4" s="14"/>
      <c r="G4" s="14"/>
      <c r="H4" s="14" t="s">
        <v>141</v>
      </c>
      <c r="I4" s="14"/>
      <c r="J4" s="14" t="s">
        <v>142</v>
      </c>
      <c r="K4" s="29" t="s">
        <v>143</v>
      </c>
      <c r="L4" s="29"/>
      <c r="M4" s="14" t="s">
        <v>144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6"/>
      <c r="EW4" s="36"/>
      <c r="EX4" s="36"/>
      <c r="EY4" s="36"/>
      <c r="EZ4" s="34"/>
      <c r="FA4" s="34"/>
      <c r="FB4" s="34"/>
      <c r="FC4" s="34"/>
      <c r="FD4" s="34"/>
      <c r="FE4" s="34"/>
      <c r="FF4" s="34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</row>
    <row r="5" spans="1:206" s="2" customFormat="1" ht="90.75" customHeight="1">
      <c r="A5" s="14"/>
      <c r="B5" s="14"/>
      <c r="C5" s="14"/>
      <c r="D5" s="15" t="s">
        <v>145</v>
      </c>
      <c r="E5" s="15" t="s">
        <v>146</v>
      </c>
      <c r="F5" s="15" t="s">
        <v>147</v>
      </c>
      <c r="G5" s="15" t="s">
        <v>148</v>
      </c>
      <c r="H5" s="15" t="s">
        <v>149</v>
      </c>
      <c r="I5" s="15" t="s">
        <v>150</v>
      </c>
      <c r="J5" s="14" t="s">
        <v>151</v>
      </c>
      <c r="K5" s="14" t="s">
        <v>152</v>
      </c>
      <c r="L5" s="14" t="s">
        <v>153</v>
      </c>
      <c r="M5" s="14" t="s">
        <v>154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6"/>
      <c r="EW5" s="36"/>
      <c r="EX5" s="36"/>
      <c r="EY5" s="36"/>
      <c r="EZ5" s="34"/>
      <c r="FA5" s="34"/>
      <c r="FB5" s="34"/>
      <c r="FC5" s="34"/>
      <c r="FD5" s="34"/>
      <c r="FE5" s="34"/>
      <c r="FF5" s="34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</row>
    <row r="6" spans="1:254" s="3" customFormat="1" ht="36.75" customHeight="1">
      <c r="A6" s="16"/>
      <c r="B6" s="17" t="s">
        <v>155</v>
      </c>
      <c r="C6" s="16"/>
      <c r="D6" s="16">
        <v>293066</v>
      </c>
      <c r="E6" s="24">
        <v>1</v>
      </c>
      <c r="F6" s="24">
        <v>1</v>
      </c>
      <c r="G6" s="25" t="s">
        <v>156</v>
      </c>
      <c r="H6" s="24">
        <v>0.3</v>
      </c>
      <c r="I6" s="24">
        <v>0.8</v>
      </c>
      <c r="J6" s="16">
        <v>3500</v>
      </c>
      <c r="K6" s="30" t="s">
        <v>157</v>
      </c>
      <c r="L6" s="30" t="s">
        <v>157</v>
      </c>
      <c r="M6" s="24">
        <v>0.9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7"/>
      <c r="EW6" s="37"/>
      <c r="EX6" s="37"/>
      <c r="EY6" s="37"/>
      <c r="EZ6" s="35"/>
      <c r="FA6" s="35"/>
      <c r="FB6" s="35"/>
      <c r="FC6" s="35"/>
      <c r="FD6" s="35"/>
      <c r="FE6" s="35"/>
      <c r="FF6" s="35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254" s="4" customFormat="1" ht="46.5" customHeight="1">
      <c r="A7" s="18">
        <v>1</v>
      </c>
      <c r="B7" s="19" t="s">
        <v>158</v>
      </c>
      <c r="C7" s="20" t="s">
        <v>159</v>
      </c>
      <c r="D7" s="21">
        <v>2000</v>
      </c>
      <c r="E7" s="26">
        <v>1</v>
      </c>
      <c r="F7" s="26">
        <v>1</v>
      </c>
      <c r="G7" s="27" t="s">
        <v>160</v>
      </c>
      <c r="H7" s="26">
        <v>0.3</v>
      </c>
      <c r="I7" s="26">
        <v>0.8</v>
      </c>
      <c r="J7" s="21">
        <v>29</v>
      </c>
      <c r="K7" s="31" t="s">
        <v>161</v>
      </c>
      <c r="L7" s="31" t="s">
        <v>161</v>
      </c>
      <c r="M7" s="26">
        <v>0.9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8"/>
      <c r="EW7" s="38"/>
      <c r="EX7" s="38"/>
      <c r="EY7" s="38"/>
      <c r="EZ7" s="35"/>
      <c r="FA7" s="35"/>
      <c r="FB7" s="35"/>
      <c r="FC7" s="35"/>
      <c r="FD7" s="35"/>
      <c r="FE7" s="35"/>
      <c r="FF7" s="35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17" s="5" customFormat="1" ht="46.5" customHeight="1">
      <c r="A8" s="18">
        <v>2</v>
      </c>
      <c r="B8" s="19" t="s">
        <v>162</v>
      </c>
      <c r="C8" s="20" t="s">
        <v>159</v>
      </c>
      <c r="D8" s="22">
        <v>11900</v>
      </c>
      <c r="E8" s="26">
        <v>1</v>
      </c>
      <c r="F8" s="26">
        <v>1</v>
      </c>
      <c r="G8" s="27" t="s">
        <v>160</v>
      </c>
      <c r="H8" s="26">
        <v>0.3</v>
      </c>
      <c r="I8" s="26">
        <v>0.8</v>
      </c>
      <c r="J8" s="19">
        <v>170</v>
      </c>
      <c r="K8" s="31" t="s">
        <v>161</v>
      </c>
      <c r="L8" s="31" t="s">
        <v>161</v>
      </c>
      <c r="M8" s="26">
        <v>0.9</v>
      </c>
      <c r="EV8" s="6"/>
      <c r="EW8" s="6"/>
      <c r="EX8" s="6"/>
      <c r="EY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5" customFormat="1" ht="46.5" customHeight="1">
      <c r="A9" s="18">
        <v>3</v>
      </c>
      <c r="B9" s="19" t="s">
        <v>163</v>
      </c>
      <c r="C9" s="20" t="s">
        <v>159</v>
      </c>
      <c r="D9" s="22">
        <v>10437</v>
      </c>
      <c r="E9" s="26">
        <v>1</v>
      </c>
      <c r="F9" s="26">
        <v>1</v>
      </c>
      <c r="G9" s="27" t="s">
        <v>160</v>
      </c>
      <c r="H9" s="26">
        <v>0.3</v>
      </c>
      <c r="I9" s="26">
        <v>0.8</v>
      </c>
      <c r="J9" s="19">
        <v>150</v>
      </c>
      <c r="K9" s="31" t="s">
        <v>161</v>
      </c>
      <c r="L9" s="31" t="s">
        <v>161</v>
      </c>
      <c r="M9" s="26">
        <v>0.9</v>
      </c>
      <c r="EV9" s="6"/>
      <c r="EW9" s="6"/>
      <c r="EX9" s="6"/>
      <c r="EY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54" s="4" customFormat="1" ht="46.5" customHeight="1">
      <c r="A10" s="18">
        <v>4</v>
      </c>
      <c r="B10" s="19" t="s">
        <v>164</v>
      </c>
      <c r="C10" s="20" t="s">
        <v>159</v>
      </c>
      <c r="D10" s="22">
        <v>83469</v>
      </c>
      <c r="E10" s="26">
        <v>1</v>
      </c>
      <c r="F10" s="26">
        <v>1</v>
      </c>
      <c r="G10" s="27" t="s">
        <v>160</v>
      </c>
      <c r="H10" s="26">
        <v>0.3</v>
      </c>
      <c r="I10" s="26">
        <v>0.8</v>
      </c>
      <c r="J10" s="22">
        <v>500</v>
      </c>
      <c r="K10" s="31" t="s">
        <v>161</v>
      </c>
      <c r="L10" s="31" t="s">
        <v>161</v>
      </c>
      <c r="M10" s="26">
        <v>0.9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8"/>
      <c r="EW10" s="38"/>
      <c r="EX10" s="38"/>
      <c r="EY10" s="38"/>
      <c r="EZ10" s="35"/>
      <c r="FA10" s="35"/>
      <c r="FB10" s="35"/>
      <c r="FC10" s="35"/>
      <c r="FD10" s="35"/>
      <c r="FE10" s="35"/>
      <c r="FF10" s="35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17" s="5" customFormat="1" ht="46.5" customHeight="1">
      <c r="A11" s="18">
        <v>5</v>
      </c>
      <c r="B11" s="19" t="s">
        <v>165</v>
      </c>
      <c r="C11" s="20" t="s">
        <v>159</v>
      </c>
      <c r="D11" s="22">
        <v>15897</v>
      </c>
      <c r="E11" s="26">
        <v>1</v>
      </c>
      <c r="F11" s="26">
        <v>1</v>
      </c>
      <c r="G11" s="27" t="s">
        <v>160</v>
      </c>
      <c r="H11" s="26">
        <v>0.3</v>
      </c>
      <c r="I11" s="26">
        <v>0.8</v>
      </c>
      <c r="J11" s="19">
        <v>227</v>
      </c>
      <c r="K11" s="31" t="s">
        <v>161</v>
      </c>
      <c r="L11" s="31" t="s">
        <v>161</v>
      </c>
      <c r="M11" s="26">
        <v>0.9</v>
      </c>
      <c r="EV11" s="6"/>
      <c r="EW11" s="6"/>
      <c r="EX11" s="6"/>
      <c r="EY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5" customFormat="1" ht="46.5" customHeight="1">
      <c r="A12" s="18">
        <v>6</v>
      </c>
      <c r="B12" s="19" t="s">
        <v>166</v>
      </c>
      <c r="C12" s="20" t="s">
        <v>159</v>
      </c>
      <c r="D12" s="22">
        <v>285</v>
      </c>
      <c r="E12" s="26">
        <v>1</v>
      </c>
      <c r="F12" s="26">
        <v>1</v>
      </c>
      <c r="G12" s="27" t="s">
        <v>160</v>
      </c>
      <c r="H12" s="26">
        <v>0.3</v>
      </c>
      <c r="I12" s="26">
        <v>0.8</v>
      </c>
      <c r="J12" s="19">
        <v>4</v>
      </c>
      <c r="K12" s="31" t="s">
        <v>161</v>
      </c>
      <c r="L12" s="31" t="s">
        <v>161</v>
      </c>
      <c r="M12" s="26">
        <v>0.9</v>
      </c>
      <c r="EV12" s="6"/>
      <c r="EW12" s="6"/>
      <c r="EX12" s="6"/>
      <c r="EY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5" customFormat="1" ht="46.5" customHeight="1">
      <c r="A13" s="18">
        <v>7</v>
      </c>
      <c r="B13" s="19" t="s">
        <v>167</v>
      </c>
      <c r="C13" s="20" t="s">
        <v>159</v>
      </c>
      <c r="D13" s="22">
        <v>10000</v>
      </c>
      <c r="E13" s="26">
        <v>1</v>
      </c>
      <c r="F13" s="26">
        <v>1</v>
      </c>
      <c r="G13" s="27" t="s">
        <v>160</v>
      </c>
      <c r="H13" s="26">
        <v>0.3</v>
      </c>
      <c r="I13" s="26">
        <v>0.8</v>
      </c>
      <c r="J13" s="19">
        <v>143</v>
      </c>
      <c r="K13" s="31" t="s">
        <v>161</v>
      </c>
      <c r="L13" s="31" t="s">
        <v>161</v>
      </c>
      <c r="M13" s="26">
        <v>0.9</v>
      </c>
      <c r="EV13" s="6"/>
      <c r="EW13" s="6"/>
      <c r="EX13" s="6"/>
      <c r="EY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5" customFormat="1" ht="46.5" customHeight="1">
      <c r="A14" s="18">
        <v>8</v>
      </c>
      <c r="B14" s="19" t="s">
        <v>168</v>
      </c>
      <c r="C14" s="20" t="s">
        <v>159</v>
      </c>
      <c r="D14" s="22">
        <v>3100</v>
      </c>
      <c r="E14" s="26">
        <v>1</v>
      </c>
      <c r="F14" s="26">
        <v>1</v>
      </c>
      <c r="G14" s="27" t="s">
        <v>160</v>
      </c>
      <c r="H14" s="26">
        <v>0.3</v>
      </c>
      <c r="I14" s="26">
        <v>0.8</v>
      </c>
      <c r="J14" s="19">
        <v>44</v>
      </c>
      <c r="K14" s="31" t="s">
        <v>161</v>
      </c>
      <c r="L14" s="31" t="s">
        <v>161</v>
      </c>
      <c r="M14" s="26">
        <v>0.9</v>
      </c>
      <c r="EV14" s="6"/>
      <c r="EW14" s="6"/>
      <c r="EX14" s="6"/>
      <c r="EY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5" customFormat="1" ht="46.5" customHeight="1">
      <c r="A15" s="18">
        <v>9</v>
      </c>
      <c r="B15" s="19" t="s">
        <v>169</v>
      </c>
      <c r="C15" s="20" t="s">
        <v>159</v>
      </c>
      <c r="D15" s="22">
        <v>3000</v>
      </c>
      <c r="E15" s="26">
        <v>1</v>
      </c>
      <c r="F15" s="26">
        <v>1</v>
      </c>
      <c r="G15" s="27" t="s">
        <v>160</v>
      </c>
      <c r="H15" s="26">
        <v>0.3</v>
      </c>
      <c r="I15" s="26">
        <v>0.8</v>
      </c>
      <c r="J15" s="19">
        <v>43</v>
      </c>
      <c r="K15" s="31" t="s">
        <v>161</v>
      </c>
      <c r="L15" s="31" t="s">
        <v>161</v>
      </c>
      <c r="M15" s="26">
        <v>0.9</v>
      </c>
      <c r="EV15" s="6"/>
      <c r="EW15" s="6"/>
      <c r="EX15" s="6"/>
      <c r="EY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5" customFormat="1" ht="46.5" customHeight="1">
      <c r="A16" s="18">
        <v>10</v>
      </c>
      <c r="B16" s="19" t="s">
        <v>170</v>
      </c>
      <c r="C16" s="20" t="s">
        <v>159</v>
      </c>
      <c r="D16" s="22">
        <v>4500</v>
      </c>
      <c r="E16" s="26">
        <v>1</v>
      </c>
      <c r="F16" s="26">
        <v>1</v>
      </c>
      <c r="G16" s="27" t="s">
        <v>160</v>
      </c>
      <c r="H16" s="26">
        <v>0.3</v>
      </c>
      <c r="I16" s="26">
        <v>0.8</v>
      </c>
      <c r="J16" s="19">
        <v>64</v>
      </c>
      <c r="K16" s="31" t="s">
        <v>161</v>
      </c>
      <c r="L16" s="31" t="s">
        <v>161</v>
      </c>
      <c r="M16" s="26">
        <v>0.9</v>
      </c>
      <c r="EV16" s="6"/>
      <c r="EW16" s="6"/>
      <c r="EX16" s="6"/>
      <c r="EY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5" customFormat="1" ht="46.5" customHeight="1">
      <c r="A17" s="18">
        <v>11</v>
      </c>
      <c r="B17" s="19" t="s">
        <v>171</v>
      </c>
      <c r="C17" s="20" t="s">
        <v>159</v>
      </c>
      <c r="D17" s="21">
        <v>7700</v>
      </c>
      <c r="E17" s="26">
        <v>1</v>
      </c>
      <c r="F17" s="26">
        <v>1</v>
      </c>
      <c r="G17" s="27" t="s">
        <v>160</v>
      </c>
      <c r="H17" s="26">
        <v>0.3</v>
      </c>
      <c r="I17" s="26">
        <v>0.8</v>
      </c>
      <c r="J17" s="19">
        <v>110</v>
      </c>
      <c r="K17" s="31" t="s">
        <v>161</v>
      </c>
      <c r="L17" s="31" t="s">
        <v>161</v>
      </c>
      <c r="M17" s="26">
        <v>0.9</v>
      </c>
      <c r="EV17" s="6"/>
      <c r="EW17" s="6"/>
      <c r="EX17" s="6"/>
      <c r="EY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" customFormat="1" ht="46.5" customHeight="1">
      <c r="A18" s="18">
        <v>12</v>
      </c>
      <c r="B18" s="19" t="s">
        <v>172</v>
      </c>
      <c r="C18" s="20" t="s">
        <v>159</v>
      </c>
      <c r="D18" s="22">
        <v>13096</v>
      </c>
      <c r="E18" s="26">
        <v>1</v>
      </c>
      <c r="F18" s="26">
        <v>1</v>
      </c>
      <c r="G18" s="27" t="s">
        <v>160</v>
      </c>
      <c r="H18" s="26">
        <v>0.3</v>
      </c>
      <c r="I18" s="26">
        <v>0.8</v>
      </c>
      <c r="J18" s="19">
        <v>188</v>
      </c>
      <c r="K18" s="31" t="s">
        <v>161</v>
      </c>
      <c r="L18" s="31" t="s">
        <v>161</v>
      </c>
      <c r="M18" s="26">
        <v>0.9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8"/>
      <c r="EW18" s="38"/>
      <c r="EX18" s="38"/>
      <c r="EY18" s="38"/>
      <c r="EZ18" s="35"/>
      <c r="FA18" s="35"/>
      <c r="FB18" s="35"/>
      <c r="FC18" s="35"/>
      <c r="FD18" s="35"/>
      <c r="FE18" s="35"/>
      <c r="FF18" s="35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</row>
    <row r="19" spans="1:217" s="5" customFormat="1" ht="46.5" customHeight="1">
      <c r="A19" s="18">
        <v>13</v>
      </c>
      <c r="B19" s="19" t="s">
        <v>173</v>
      </c>
      <c r="C19" s="20" t="s">
        <v>159</v>
      </c>
      <c r="D19" s="22">
        <v>15000</v>
      </c>
      <c r="E19" s="26">
        <v>1</v>
      </c>
      <c r="F19" s="26">
        <v>1</v>
      </c>
      <c r="G19" s="27" t="s">
        <v>160</v>
      </c>
      <c r="H19" s="26">
        <v>0.3</v>
      </c>
      <c r="I19" s="26">
        <v>0.8</v>
      </c>
      <c r="J19" s="19">
        <v>215</v>
      </c>
      <c r="K19" s="31" t="s">
        <v>161</v>
      </c>
      <c r="L19" s="31" t="s">
        <v>161</v>
      </c>
      <c r="M19" s="26">
        <v>0.9</v>
      </c>
      <c r="EV19" s="6"/>
      <c r="EW19" s="6"/>
      <c r="EX19" s="6"/>
      <c r="EY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5" customFormat="1" ht="46.5" customHeight="1">
      <c r="A20" s="18">
        <v>14</v>
      </c>
      <c r="B20" s="19" t="s">
        <v>174</v>
      </c>
      <c r="C20" s="20" t="s">
        <v>159</v>
      </c>
      <c r="D20" s="22">
        <v>12146</v>
      </c>
      <c r="E20" s="26">
        <v>1</v>
      </c>
      <c r="F20" s="26">
        <v>1</v>
      </c>
      <c r="G20" s="27" t="s">
        <v>160</v>
      </c>
      <c r="H20" s="26">
        <v>0.3</v>
      </c>
      <c r="I20" s="26">
        <v>0.8</v>
      </c>
      <c r="J20" s="19">
        <v>174</v>
      </c>
      <c r="K20" s="31" t="s">
        <v>161</v>
      </c>
      <c r="L20" s="31" t="s">
        <v>161</v>
      </c>
      <c r="M20" s="26">
        <v>0.9</v>
      </c>
      <c r="EV20" s="6"/>
      <c r="EW20" s="6"/>
      <c r="EX20" s="6"/>
      <c r="EY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5" customFormat="1" ht="46.5" customHeight="1">
      <c r="A21" s="18">
        <v>15</v>
      </c>
      <c r="B21" s="19" t="s">
        <v>175</v>
      </c>
      <c r="C21" s="20" t="s">
        <v>159</v>
      </c>
      <c r="D21" s="22">
        <v>8000</v>
      </c>
      <c r="E21" s="26">
        <v>1</v>
      </c>
      <c r="F21" s="26">
        <v>1</v>
      </c>
      <c r="G21" s="27" t="s">
        <v>160</v>
      </c>
      <c r="H21" s="26">
        <v>0.3</v>
      </c>
      <c r="I21" s="26">
        <v>0.8</v>
      </c>
      <c r="J21" s="22">
        <v>115</v>
      </c>
      <c r="K21" s="31" t="s">
        <v>161</v>
      </c>
      <c r="L21" s="31" t="s">
        <v>161</v>
      </c>
      <c r="M21" s="26">
        <v>0.9</v>
      </c>
      <c r="EV21" s="6"/>
      <c r="EW21" s="6"/>
      <c r="EX21" s="6"/>
      <c r="EY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54" s="4" customFormat="1" ht="46.5" customHeight="1">
      <c r="A22" s="18">
        <v>16</v>
      </c>
      <c r="B22" s="19" t="s">
        <v>176</v>
      </c>
      <c r="C22" s="20" t="s">
        <v>159</v>
      </c>
      <c r="D22" s="22">
        <v>22500</v>
      </c>
      <c r="E22" s="26">
        <v>1</v>
      </c>
      <c r="F22" s="26">
        <v>1</v>
      </c>
      <c r="G22" s="27" t="s">
        <v>160</v>
      </c>
      <c r="H22" s="26">
        <v>0.3</v>
      </c>
      <c r="I22" s="26">
        <v>0.8</v>
      </c>
      <c r="J22" s="19">
        <v>322</v>
      </c>
      <c r="K22" s="31" t="s">
        <v>161</v>
      </c>
      <c r="L22" s="31" t="s">
        <v>161</v>
      </c>
      <c r="M22" s="26">
        <v>0.9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8"/>
      <c r="EW22" s="38"/>
      <c r="EX22" s="38"/>
      <c r="EY22" s="38"/>
      <c r="EZ22" s="35"/>
      <c r="FA22" s="35"/>
      <c r="FB22" s="35"/>
      <c r="FC22" s="35"/>
      <c r="FD22" s="35"/>
      <c r="FE22" s="35"/>
      <c r="FF22" s="35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17" s="5" customFormat="1" ht="46.5" customHeight="1">
      <c r="A23" s="18">
        <v>17</v>
      </c>
      <c r="B23" s="19" t="s">
        <v>177</v>
      </c>
      <c r="C23" s="20" t="s">
        <v>159</v>
      </c>
      <c r="D23" s="22">
        <v>9189</v>
      </c>
      <c r="E23" s="26">
        <v>1</v>
      </c>
      <c r="F23" s="26">
        <v>1</v>
      </c>
      <c r="G23" s="27" t="s">
        <v>160</v>
      </c>
      <c r="H23" s="26">
        <v>0.3</v>
      </c>
      <c r="I23" s="26">
        <v>0.8</v>
      </c>
      <c r="J23" s="22">
        <v>131</v>
      </c>
      <c r="K23" s="31" t="s">
        <v>161</v>
      </c>
      <c r="L23" s="31" t="s">
        <v>161</v>
      </c>
      <c r="M23" s="26">
        <v>0.9</v>
      </c>
      <c r="EV23" s="6"/>
      <c r="EW23" s="6"/>
      <c r="EX23" s="6"/>
      <c r="EY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5" customFormat="1" ht="46.5" customHeight="1">
      <c r="A24" s="18">
        <v>18</v>
      </c>
      <c r="B24" s="19" t="s">
        <v>178</v>
      </c>
      <c r="C24" s="20" t="s">
        <v>159</v>
      </c>
      <c r="D24" s="22">
        <v>20000</v>
      </c>
      <c r="E24" s="26">
        <v>1</v>
      </c>
      <c r="F24" s="26">
        <v>1</v>
      </c>
      <c r="G24" s="27" t="s">
        <v>160</v>
      </c>
      <c r="H24" s="26">
        <v>0.3</v>
      </c>
      <c r="I24" s="26">
        <v>0.8</v>
      </c>
      <c r="J24" s="19">
        <v>286</v>
      </c>
      <c r="K24" s="31" t="s">
        <v>161</v>
      </c>
      <c r="L24" s="31" t="s">
        <v>161</v>
      </c>
      <c r="M24" s="26">
        <v>0.9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54" s="4" customFormat="1" ht="46.5" customHeight="1">
      <c r="A25" s="18">
        <v>19</v>
      </c>
      <c r="B25" s="19" t="s">
        <v>179</v>
      </c>
      <c r="C25" s="20" t="s">
        <v>159</v>
      </c>
      <c r="D25" s="22">
        <v>6000</v>
      </c>
      <c r="E25" s="26">
        <v>1</v>
      </c>
      <c r="F25" s="26">
        <v>1</v>
      </c>
      <c r="G25" s="27" t="s">
        <v>160</v>
      </c>
      <c r="H25" s="26">
        <v>0.3</v>
      </c>
      <c r="I25" s="26">
        <v>0.8</v>
      </c>
      <c r="J25" s="19">
        <v>86</v>
      </c>
      <c r="K25" s="31" t="s">
        <v>161</v>
      </c>
      <c r="L25" s="31" t="s">
        <v>161</v>
      </c>
      <c r="M25" s="26">
        <v>0.9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8"/>
      <c r="EW25" s="38"/>
      <c r="EX25" s="38"/>
      <c r="EY25" s="38"/>
      <c r="EZ25" s="35"/>
      <c r="FA25" s="35"/>
      <c r="FB25" s="35"/>
      <c r="FC25" s="35"/>
      <c r="FD25" s="35"/>
      <c r="FE25" s="35"/>
      <c r="FF25" s="35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17" s="5" customFormat="1" ht="46.5" customHeight="1">
      <c r="A26" s="18">
        <v>20</v>
      </c>
      <c r="B26" s="19" t="s">
        <v>180</v>
      </c>
      <c r="C26" s="20" t="s">
        <v>159</v>
      </c>
      <c r="D26" s="22">
        <v>1947</v>
      </c>
      <c r="E26" s="26">
        <v>1</v>
      </c>
      <c r="F26" s="26">
        <v>1</v>
      </c>
      <c r="G26" s="27" t="s">
        <v>160</v>
      </c>
      <c r="H26" s="26">
        <v>0.3</v>
      </c>
      <c r="I26" s="26">
        <v>0.8</v>
      </c>
      <c r="J26" s="19">
        <v>28</v>
      </c>
      <c r="K26" s="31" t="s">
        <v>161</v>
      </c>
      <c r="L26" s="31" t="s">
        <v>161</v>
      </c>
      <c r="M26" s="26">
        <v>0.9</v>
      </c>
      <c r="EV26" s="6"/>
      <c r="EW26" s="6"/>
      <c r="EX26" s="6"/>
      <c r="EY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5" customFormat="1" ht="46.5" customHeight="1">
      <c r="A27" s="18">
        <v>21</v>
      </c>
      <c r="B27" s="19" t="s">
        <v>181</v>
      </c>
      <c r="C27" s="20" t="s">
        <v>159</v>
      </c>
      <c r="D27" s="22">
        <v>15000</v>
      </c>
      <c r="E27" s="26">
        <v>1</v>
      </c>
      <c r="F27" s="26">
        <v>1</v>
      </c>
      <c r="G27" s="27" t="s">
        <v>160</v>
      </c>
      <c r="H27" s="26">
        <v>0.3</v>
      </c>
      <c r="I27" s="26">
        <v>0.8</v>
      </c>
      <c r="J27" s="19">
        <v>215</v>
      </c>
      <c r="K27" s="31" t="s">
        <v>161</v>
      </c>
      <c r="L27" s="31" t="s">
        <v>161</v>
      </c>
      <c r="M27" s="26">
        <v>0.9</v>
      </c>
      <c r="EV27" s="6"/>
      <c r="EW27" s="6"/>
      <c r="EX27" s="6"/>
      <c r="EY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" customFormat="1" ht="46.5" customHeight="1">
      <c r="A28" s="18">
        <v>22</v>
      </c>
      <c r="B28" s="19" t="s">
        <v>182</v>
      </c>
      <c r="C28" s="20" t="s">
        <v>159</v>
      </c>
      <c r="D28" s="22">
        <v>4400</v>
      </c>
      <c r="E28" s="26">
        <v>1</v>
      </c>
      <c r="F28" s="26">
        <v>1</v>
      </c>
      <c r="G28" s="27" t="s">
        <v>160</v>
      </c>
      <c r="H28" s="26">
        <v>0.3</v>
      </c>
      <c r="I28" s="26">
        <v>0.8</v>
      </c>
      <c r="J28" s="19">
        <v>63</v>
      </c>
      <c r="K28" s="31" t="s">
        <v>161</v>
      </c>
      <c r="L28" s="31" t="s">
        <v>161</v>
      </c>
      <c r="M28" s="26">
        <v>0.9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8"/>
      <c r="EW28" s="38"/>
      <c r="EX28" s="38"/>
      <c r="EY28" s="38"/>
      <c r="EZ28" s="35"/>
      <c r="FA28" s="35"/>
      <c r="FB28" s="35"/>
      <c r="FC28" s="35"/>
      <c r="FD28" s="35"/>
      <c r="FE28" s="35"/>
      <c r="FF28" s="35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</row>
    <row r="29" spans="1:217" s="5" customFormat="1" ht="46.5" customHeight="1">
      <c r="A29" s="18">
        <v>23</v>
      </c>
      <c r="B29" s="19" t="s">
        <v>183</v>
      </c>
      <c r="C29" s="20" t="s">
        <v>159</v>
      </c>
      <c r="D29" s="22">
        <v>10000</v>
      </c>
      <c r="E29" s="26">
        <v>1</v>
      </c>
      <c r="F29" s="26">
        <v>1</v>
      </c>
      <c r="G29" s="27" t="s">
        <v>160</v>
      </c>
      <c r="H29" s="26">
        <v>0.3</v>
      </c>
      <c r="I29" s="26">
        <v>0.8</v>
      </c>
      <c r="J29" s="19">
        <v>143</v>
      </c>
      <c r="K29" s="31" t="s">
        <v>161</v>
      </c>
      <c r="L29" s="31" t="s">
        <v>161</v>
      </c>
      <c r="M29" s="26">
        <v>0.9</v>
      </c>
      <c r="EV29" s="6"/>
      <c r="EW29" s="6"/>
      <c r="EX29" s="6"/>
      <c r="EY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5" customFormat="1" ht="46.5" customHeight="1">
      <c r="A30" s="18">
        <v>24</v>
      </c>
      <c r="B30" s="19" t="s">
        <v>184</v>
      </c>
      <c r="C30" s="20" t="s">
        <v>159</v>
      </c>
      <c r="D30" s="22">
        <v>3500</v>
      </c>
      <c r="E30" s="26">
        <v>1</v>
      </c>
      <c r="F30" s="26">
        <v>1</v>
      </c>
      <c r="G30" s="27" t="s">
        <v>160</v>
      </c>
      <c r="H30" s="26">
        <v>0.3</v>
      </c>
      <c r="I30" s="26">
        <v>0.8</v>
      </c>
      <c r="J30" s="22">
        <v>50</v>
      </c>
      <c r="K30" s="31" t="s">
        <v>161</v>
      </c>
      <c r="L30" s="31" t="s">
        <v>161</v>
      </c>
      <c r="M30" s="26">
        <v>0.9</v>
      </c>
      <c r="EV30" s="6"/>
      <c r="EW30" s="6"/>
      <c r="EX30" s="6"/>
      <c r="EY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162" s="6" customFormat="1" ht="14.25">
      <c r="A31" s="7"/>
      <c r="B31" s="7"/>
      <c r="C31" s="7"/>
      <c r="D31" s="23"/>
      <c r="E31" s="23"/>
      <c r="F31" s="23"/>
      <c r="G31" s="23"/>
      <c r="H31" s="23"/>
      <c r="I31" s="23"/>
      <c r="J31" s="23"/>
      <c r="K31" s="23"/>
      <c r="L31" s="3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Z31" s="9"/>
      <c r="FA31" s="9"/>
      <c r="FB31" s="9"/>
      <c r="FC31" s="9"/>
      <c r="FD31" s="9"/>
      <c r="FE31" s="9"/>
      <c r="FF31" s="9"/>
    </row>
    <row r="32" spans="1:162" s="6" customFormat="1" ht="14.25">
      <c r="A32" s="7"/>
      <c r="B32" s="7"/>
      <c r="C32" s="7"/>
      <c r="D32" s="23"/>
      <c r="E32" s="23"/>
      <c r="F32" s="23"/>
      <c r="G32" s="23"/>
      <c r="H32" s="23"/>
      <c r="I32" s="23"/>
      <c r="J32" s="23"/>
      <c r="K32" s="23"/>
      <c r="L32" s="3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Z32" s="9"/>
      <c r="FA32" s="9"/>
      <c r="FB32" s="9"/>
      <c r="FC32" s="9"/>
      <c r="FD32" s="9"/>
      <c r="FE32" s="9"/>
      <c r="FF32" s="9"/>
    </row>
    <row r="33" spans="1:162" s="6" customFormat="1" ht="14.25">
      <c r="A33" s="7"/>
      <c r="B33" s="7"/>
      <c r="C33" s="7"/>
      <c r="D33" s="23"/>
      <c r="E33" s="23"/>
      <c r="F33" s="23"/>
      <c r="G33" s="23"/>
      <c r="H33" s="23"/>
      <c r="I33" s="23"/>
      <c r="J33" s="23"/>
      <c r="K33" s="23"/>
      <c r="L33" s="3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Z33" s="9"/>
      <c r="FA33" s="9"/>
      <c r="FB33" s="9"/>
      <c r="FC33" s="9"/>
      <c r="FD33" s="9"/>
      <c r="FE33" s="9"/>
      <c r="FF33" s="9"/>
    </row>
    <row r="34" spans="1:162" s="6" customFormat="1" ht="14.25">
      <c r="A34" s="7"/>
      <c r="B34" s="7"/>
      <c r="C34" s="7"/>
      <c r="D34" s="23"/>
      <c r="E34" s="23"/>
      <c r="F34" s="23"/>
      <c r="G34" s="23"/>
      <c r="H34" s="23"/>
      <c r="I34" s="23"/>
      <c r="J34" s="23"/>
      <c r="K34" s="23"/>
      <c r="L34" s="3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Z34" s="9"/>
      <c r="FA34" s="9"/>
      <c r="FB34" s="9"/>
      <c r="FC34" s="9"/>
      <c r="FD34" s="9"/>
      <c r="FE34" s="9"/>
      <c r="FF34" s="9"/>
    </row>
    <row r="35" spans="1:162" s="6" customFormat="1" ht="14.25">
      <c r="A35" s="7"/>
      <c r="B35" s="7"/>
      <c r="C35" s="7"/>
      <c r="D35" s="23"/>
      <c r="E35" s="23"/>
      <c r="F35" s="23"/>
      <c r="G35" s="23"/>
      <c r="H35" s="23"/>
      <c r="I35" s="23"/>
      <c r="J35" s="23"/>
      <c r="K35" s="23"/>
      <c r="L35" s="3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Z35" s="9"/>
      <c r="FA35" s="9"/>
      <c r="FB35" s="9"/>
      <c r="FC35" s="9"/>
      <c r="FD35" s="9"/>
      <c r="FE35" s="9"/>
      <c r="FF35" s="9"/>
    </row>
    <row r="36" spans="1:162" s="6" customFormat="1" ht="14.25">
      <c r="A36" s="7"/>
      <c r="B36" s="7"/>
      <c r="C36" s="7"/>
      <c r="D36" s="23"/>
      <c r="E36" s="23"/>
      <c r="F36" s="23"/>
      <c r="G36" s="23"/>
      <c r="H36" s="23"/>
      <c r="I36" s="23"/>
      <c r="J36" s="23"/>
      <c r="K36" s="23"/>
      <c r="L36" s="3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Z36" s="9"/>
      <c r="FA36" s="9"/>
      <c r="FB36" s="9"/>
      <c r="FC36" s="9"/>
      <c r="FD36" s="9"/>
      <c r="FE36" s="9"/>
      <c r="FF36" s="9"/>
    </row>
  </sheetData>
  <sheetProtection/>
  <autoFilter ref="A5:IV30"/>
  <mergeCells count="10">
    <mergeCell ref="A1:C1"/>
    <mergeCell ref="A2:M2"/>
    <mergeCell ref="D3:J3"/>
    <mergeCell ref="K3:L3"/>
    <mergeCell ref="E4:G4"/>
    <mergeCell ref="H4:I4"/>
    <mergeCell ref="K4:L4"/>
    <mergeCell ref="A3:A5"/>
    <mergeCell ref="B3:B5"/>
    <mergeCell ref="C3:C5"/>
  </mergeCells>
  <printOptions horizontalCentered="1"/>
  <pageMargins left="0.5118055555555555" right="0.5118055555555555" top="0.5902777777777778" bottom="0.5902777777777778" header="0.3145833333333333" footer="0.3145833333333333"/>
  <pageSetup firstPageNumber="1" useFirstPageNumber="1" fitToHeight="0" fitToWidth="1" horizontalDpi="600" verticalDpi="600" orientation="landscape" paperSize="9" scale="90"/>
  <headerFooter>
    <oddFooter>&amp;C第 &amp;P 页，共 &amp;N 页</oddFooter>
    <evenFooter>&amp;L&amp;14—&amp;P—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dcterms:created xsi:type="dcterms:W3CDTF">2023-07-31T01:11:00Z</dcterms:created>
  <dcterms:modified xsi:type="dcterms:W3CDTF">2023-11-28T10:29:26Z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73AEFBBC205F43C2AD9A563EF85AEFD7_13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